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jecución SIIF" sheetId="1" r:id="rId4"/>
    <sheet state="visible" name="FUNCIONAMIENTO" sheetId="2" r:id="rId5"/>
    <sheet state="visible" name="INVERSIÓN" sheetId="3" r:id="rId6"/>
  </sheets>
  <definedNames>
    <definedName hidden="1" localSheetId="0" name="_xlnm._FilterDatabase">'Ejecución SIIF'!$A$4:$AA$24</definedName>
  </definedNames>
  <calcPr/>
  <extLst>
    <ext uri="GoogleSheetsCustomDataVersion1">
      <go:sheetsCustomData xmlns:go="http://customooxmlschemas.google.com/" r:id="rId7" roundtripDataSignature="AMtx7mgZAa2FI435w3Q8n2x/R5kCvivmLQ=="/>
    </ext>
  </extLst>
</workbook>
</file>

<file path=xl/sharedStrings.xml><?xml version="1.0" encoding="utf-8"?>
<sst xmlns="http://schemas.openxmlformats.org/spreadsheetml/2006/main" count="467" uniqueCount="107">
  <si>
    <t>Año Fiscal:</t>
  </si>
  <si>
    <t/>
  </si>
  <si>
    <t>Vigencia:</t>
  </si>
  <si>
    <t>Actual</t>
  </si>
  <si>
    <t>Periodo:</t>
  </si>
  <si>
    <t>Marzo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</si>
  <si>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</si>
  <si>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</si>
  <si>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</si>
  <si>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</si>
  <si>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</si>
  <si>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</si>
  <si>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</si>
  <si>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</si>
  <si>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</si>
  <si>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</si>
  <si>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</si>
  <si>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</si>
  <si>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</si>
  <si>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</si>
  <si>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</si>
  <si>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</si>
  <si>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</si>
  <si>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</si>
  <si>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</si>
  <si>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</si>
  <si>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</si>
  <si>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</si>
  <si>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</si>
  <si>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</si>
  <si>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</si>
  <si>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</si>
  <si>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</si>
  <si>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</si>
  <si>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</si>
  <si>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</si>
  <si>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</si>
  <si>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</si>
  <si>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</si>
  <si>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</si>
  <si>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</si>
  <si>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</si>
  <si>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</si>
  <si>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</si>
  <si>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</si>
  <si>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</si>
  <si>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</si>
  <si>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</si>
  <si>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</si>
  <si>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</si>
  <si>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</si>
  <si>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</si>
  <si>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</si>
  <si>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</si>
  <si>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</si>
  <si>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</si>
  <si>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</si>
  <si>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</si>
  <si>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</si>
  <si>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A-03-10-01-002</t>
  </si>
  <si>
    <t>002</t>
  </si>
  <si>
    <t>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</si>
  <si>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</si>
  <si>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</si>
  <si>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</si>
  <si>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</si>
  <si>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</si>
  <si>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</si>
  <si>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</si>
  <si>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</si>
  <si>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</si>
  <si>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</si>
  <si>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</si>
  <si>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</si>
  <si>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</si>
  <si>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</si>
  <si>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</si>
  <si>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21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</si>
  <si>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</si>
  <si>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</si>
  <si>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</si>
  <si>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</si>
  <si>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</si>
  <si>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</si>
  <si>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</si>
  <si>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</si>
  <si>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</si>
  <si>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INVERSIÓN</t>
  </si>
  <si>
    <t>EJECUCIÓN PRESUPUESTAL A 31 DE MARZO DE 2020</t>
  </si>
  <si>
    <t>APROP. VIGENTE</t>
  </si>
  <si>
    <t>APROPIACIÓN DISPONIBLE</t>
  </si>
  <si>
    <t>%EJEC. COMPRO</t>
  </si>
  <si>
    <t>GASTOS DE FUNCIONAMIENTO</t>
  </si>
  <si>
    <t>%EJEC. OBLIGA</t>
  </si>
  <si>
    <t>CODIGO RUBRO</t>
  </si>
  <si>
    <t>% EJEC. COMPRO</t>
  </si>
  <si>
    <t>% EJEC. OBLIG.</t>
  </si>
  <si>
    <t>GASTOS DE PERSONAL</t>
  </si>
  <si>
    <t>SUBDIRECCIÓN DE PROMOCIÓN Y DESARROLLO</t>
  </si>
  <si>
    <t>ADQUISICIÓN DE BIENES Y SERVICIOS</t>
  </si>
  <si>
    <t>SUBDIRECCIÓN GESTIÓN EDUCATIVA</t>
  </si>
  <si>
    <t>TRANSFERENCIAS CORRIENTES</t>
  </si>
  <si>
    <t>GASTOS POR TRIBUTOS, MULTAS, SANCIONES E INTERESES DE MORA</t>
  </si>
  <si>
    <t>SECRETARÍA GENERAL Y OFICINA DE PLANEACIÓN</t>
  </si>
  <si>
    <t>GRAN TOTAL</t>
  </si>
  <si>
    <t>Fuente: Sistema de Información Financiera - SIIF</t>
  </si>
  <si>
    <t xml:space="preserve">Elaboro: Oficina Asesora de Planeación y Sistemas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</si>
</sst>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1240A]&quot;$&quot;\ #,##0.00;\(&quot;$&quot;\ #,##0.00\)"/>
    <numFmt numFmtId="165" formatCode="_(* #,##0.00_);_(* \(#,##0.00\);_(* &quot;-&quot;??_);_(@_)"/>
  </numFmts>
  <fonts count="14">
    <font>
      <sz val="11.0"/>
      <color rgb="FF000000"/>
      <name val="Arial"/>
    </font>
    <font>
      <b/>
      <sz val="9.0"/>
      <color rgb="FF000000"/>
      <name val="Arial"/>
    </font>
    <font>
      <sz val="11.0"/>
      <color theme="1"/>
      <name val="Calibri"/>
    </font>
    <font>
      <sz val="11.0"/>
      <name val="Calibri"/>
    </font>
    <font>
      <b/>
      <sz val="9.0"/>
      <color rgb="FF000000"/>
      <name val="Times New Roman"/>
    </font>
    <font>
      <sz val="8.0"/>
      <color rgb="FF000000"/>
      <name val="Arial"/>
    </font>
    <font>
      <b/>
      <sz val="16.0"/>
      <color theme="1"/>
      <name val="Calibri"/>
    </font>
    <font>
      <sz val="8.0"/>
      <color rgb="FF000000"/>
      <name val="Times New Roman"/>
    </font>
    <font>
      <b/>
      <sz val="11.0"/>
      <color theme="1"/>
      <name val="Calibri"/>
    </font>
    <font/>
    <font>
      <b/>
      <sz val="8.0"/>
      <color rgb="FF000000"/>
      <name val="Times New Roman"/>
    </font>
    <font>
      <b/>
      <sz val="12.0"/>
      <color rgb="FF000000"/>
      <name val="Times New Roman"/>
    </font>
    <font>
      <b/>
      <sz val="11.0"/>
      <color rgb="FF000000"/>
      <name val="Times New Roman"/>
    </font>
    <font>
      <i/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ADB9CA"/>
        <bgColor rgb="FFADB9CA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26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bottom style="thin">
        <color rgb="FFD3D3D3"/>
      </bottom>
    </border>
    <border>
      <left style="thin">
        <color rgb="FFD3D3D3"/>
      </left>
      <right style="thin">
        <color rgb="FFD3D3D3"/>
      </right>
      <bottom style="thin">
        <color rgb="FFD3D3D3"/>
      </bottom>
    </border>
    <border>
      <left style="thin">
        <color rgb="FFD3D3D3"/>
      </left>
      <right style="medium">
        <color rgb="FF000000"/>
      </right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</border>
    <border>
      <left style="thin">
        <color rgb="FFD3D3D3"/>
      </left>
      <right style="thin">
        <color rgb="FFD3D3D3"/>
      </right>
      <top style="thin">
        <color rgb="FFD3D3D3"/>
      </top>
    </border>
    <border>
      <left style="thin">
        <color rgb="FFD3D3D3"/>
      </left>
      <right style="medium">
        <color rgb="FF000000"/>
      </right>
      <top style="thin">
        <color rgb="FFD3D3D3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top style="thin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right style="thin">
        <color rgb="FFD3D3D3"/>
      </right>
      <top style="medium">
        <color rgb="FF000000"/>
      </top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center" readingOrder="1" shrinkToFit="0" vertical="center" wrapText="1"/>
    </xf>
    <xf borderId="0" fillId="0" fontId="5" numFmtId="0" xfId="0" applyAlignment="1" applyFont="1">
      <alignment horizontal="center" shrinkToFit="0" wrapText="1"/>
    </xf>
    <xf borderId="0" fillId="0" fontId="5" numFmtId="0" xfId="0" applyAlignment="1" applyFont="1">
      <alignment shrinkToFit="0" wrapText="1"/>
    </xf>
    <xf borderId="0" fillId="0" fontId="5" numFmtId="164" xfId="0" applyAlignment="1" applyFont="1" applyNumberFormat="1">
      <alignment horizontal="right" shrinkToFit="0" wrapText="1"/>
    </xf>
    <xf borderId="0" fillId="0" fontId="6" numFmtId="0" xfId="0" applyAlignment="1" applyFont="1">
      <alignment horizontal="center" shrinkToFit="0" vertical="center" wrapText="1"/>
    </xf>
    <xf borderId="2" fillId="2" fontId="4" numFmtId="0" xfId="0" applyAlignment="1" applyBorder="1" applyFill="1" applyFont="1">
      <alignment horizontal="center" readingOrder="1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3" fillId="0" fontId="7" numFmtId="0" xfId="0" applyAlignment="1" applyBorder="1" applyFont="1">
      <alignment horizontal="left" readingOrder="1" shrinkToFit="0" vertical="center" wrapText="1"/>
    </xf>
    <xf borderId="4" fillId="0" fontId="7" numFmtId="0" xfId="0" applyAlignment="1" applyBorder="1" applyFont="1">
      <alignment horizontal="center" readingOrder="1" shrinkToFit="0" vertical="center" wrapText="1"/>
    </xf>
    <xf borderId="4" fillId="0" fontId="7" numFmtId="0" xfId="0" applyAlignment="1" applyBorder="1" applyFont="1">
      <alignment horizontal="left" readingOrder="1" shrinkToFit="0" vertical="center" wrapText="1"/>
    </xf>
    <xf borderId="4" fillId="0" fontId="7" numFmtId="165" xfId="0" applyAlignment="1" applyBorder="1" applyFont="1" applyNumberFormat="1">
      <alignment horizontal="right" readingOrder="1" shrinkToFit="0" vertical="center" wrapText="1"/>
    </xf>
    <xf borderId="4" fillId="0" fontId="7" numFmtId="9" xfId="0" applyAlignment="1" applyBorder="1" applyFont="1" applyNumberFormat="1">
      <alignment horizontal="center" readingOrder="1" shrinkToFit="0" vertical="center" wrapText="1"/>
    </xf>
    <xf borderId="5" fillId="0" fontId="7" numFmtId="9" xfId="0" applyAlignment="1" applyBorder="1" applyFont="1" applyNumberFormat="1">
      <alignment horizontal="center" readingOrder="1" shrinkToFit="0" vertical="center" wrapText="1"/>
    </xf>
    <xf borderId="6" fillId="0" fontId="7" numFmtId="0" xfId="0" applyAlignment="1" applyBorder="1" applyFont="1">
      <alignment horizontal="left" readingOrder="1" shrinkToFit="0" vertical="center" wrapText="1"/>
    </xf>
    <xf borderId="1" fillId="0" fontId="7" numFmtId="0" xfId="0" applyAlignment="1" applyBorder="1" applyFont="1">
      <alignment horizontal="center" readingOrder="1" shrinkToFit="0" vertical="center" wrapText="1"/>
    </xf>
    <xf borderId="1" fillId="0" fontId="7" numFmtId="0" xfId="0" applyAlignment="1" applyBorder="1" applyFont="1">
      <alignment horizontal="left" readingOrder="1" shrinkToFit="0" vertical="center" wrapText="1"/>
    </xf>
    <xf borderId="1" fillId="0" fontId="7" numFmtId="165" xfId="0" applyAlignment="1" applyBorder="1" applyFont="1" applyNumberFormat="1">
      <alignment horizontal="right" readingOrder="1" shrinkToFit="0" vertical="center" wrapText="1"/>
    </xf>
    <xf borderId="1" fillId="0" fontId="7" numFmtId="9" xfId="0" applyAlignment="1" applyBorder="1" applyFont="1" applyNumberFormat="1">
      <alignment horizontal="center" readingOrder="1" shrinkToFit="0" vertical="center" wrapText="1"/>
    </xf>
    <xf borderId="7" fillId="0" fontId="7" numFmtId="9" xfId="0" applyAlignment="1" applyBorder="1" applyFont="1" applyNumberFormat="1">
      <alignment horizontal="center" readingOrder="1" shrinkToFit="0" vertical="center" wrapText="1"/>
    </xf>
    <xf borderId="8" fillId="0" fontId="7" numFmtId="0" xfId="0" applyAlignment="1" applyBorder="1" applyFont="1">
      <alignment horizontal="left" readingOrder="1" shrinkToFit="0" vertical="center" wrapText="1"/>
    </xf>
    <xf borderId="9" fillId="0" fontId="7" numFmtId="0" xfId="0" applyAlignment="1" applyBorder="1" applyFont="1">
      <alignment horizontal="left" readingOrder="1" shrinkToFit="0" vertical="center" wrapText="1"/>
    </xf>
    <xf borderId="9" fillId="0" fontId="7" numFmtId="9" xfId="0" applyAlignment="1" applyBorder="1" applyFont="1" applyNumberFormat="1">
      <alignment horizontal="center" readingOrder="1" shrinkToFit="0" vertical="center" wrapText="1"/>
    </xf>
    <xf borderId="10" fillId="0" fontId="7" numFmtId="9" xfId="0" applyAlignment="1" applyBorder="1" applyFont="1" applyNumberFormat="1">
      <alignment horizontal="center" readingOrder="1" shrinkToFit="0" vertical="center" wrapText="1"/>
    </xf>
    <xf borderId="11" fillId="3" fontId="7" numFmtId="0" xfId="0" applyAlignment="1" applyBorder="1" applyFill="1" applyFont="1">
      <alignment horizontal="center" readingOrder="1" shrinkToFit="0" vertical="center" wrapText="1"/>
    </xf>
    <xf borderId="0" fillId="0" fontId="8" numFmtId="0" xfId="0" applyFont="1"/>
    <xf borderId="12" fillId="0" fontId="9" numFmtId="0" xfId="0" applyBorder="1" applyFont="1"/>
    <xf borderId="11" fillId="4" fontId="10" numFmtId="0" xfId="0" applyAlignment="1" applyBorder="1" applyFill="1" applyFont="1">
      <alignment horizontal="center" readingOrder="1" shrinkToFit="0" vertical="center" wrapText="1"/>
    </xf>
    <xf borderId="13" fillId="3" fontId="7" numFmtId="165" xfId="0" applyAlignment="1" applyBorder="1" applyFont="1" applyNumberFormat="1">
      <alignment horizontal="right" readingOrder="1" shrinkToFit="0" vertical="center" wrapText="1"/>
    </xf>
    <xf borderId="14" fillId="0" fontId="9" numFmtId="0" xfId="0" applyBorder="1" applyFont="1"/>
    <xf borderId="13" fillId="3" fontId="7" numFmtId="9" xfId="0" applyAlignment="1" applyBorder="1" applyFont="1" applyNumberFormat="1">
      <alignment horizontal="center" readingOrder="1" shrinkToFit="0" vertical="center" wrapText="1"/>
    </xf>
    <xf borderId="13" fillId="4" fontId="10" numFmtId="165" xfId="0" applyAlignment="1" applyBorder="1" applyFont="1" applyNumberFormat="1">
      <alignment horizontal="right" readingOrder="1" shrinkToFit="0" vertical="center" wrapText="1"/>
    </xf>
    <xf borderId="15" fillId="3" fontId="7" numFmtId="9" xfId="0" applyAlignment="1" applyBorder="1" applyFont="1" applyNumberFormat="1">
      <alignment horizontal="center" readingOrder="1" shrinkToFit="0" vertical="center" wrapText="1"/>
    </xf>
    <xf borderId="13" fillId="4" fontId="10" numFmtId="9" xfId="0" applyAlignment="1" applyBorder="1" applyFont="1" applyNumberFormat="1">
      <alignment horizontal="center" readingOrder="1" shrinkToFit="0" vertical="center" wrapText="1"/>
    </xf>
    <xf borderId="15" fillId="4" fontId="10" numFmtId="9" xfId="0" applyAlignment="1" applyBorder="1" applyFont="1" applyNumberFormat="1">
      <alignment horizontal="center" readingOrder="1" shrinkToFit="0" vertical="center" wrapText="1"/>
    </xf>
    <xf borderId="4" fillId="0" fontId="7" numFmtId="0" xfId="0" applyAlignment="1" applyBorder="1" applyFont="1">
      <alignment horizontal="left" readingOrder="1" shrinkToFit="0" vertical="center" wrapText="1"/>
    </xf>
    <xf borderId="9" fillId="0" fontId="7" numFmtId="165" xfId="0" applyAlignment="1" applyBorder="1" applyFont="1" applyNumberFormat="1">
      <alignment horizontal="right" readingOrder="1" shrinkToFit="0" vertical="center" wrapText="1"/>
    </xf>
    <xf borderId="9" fillId="0" fontId="7" numFmtId="0" xfId="0" applyAlignment="1" applyBorder="1" applyFont="1">
      <alignment horizontal="center" readingOrder="1" shrinkToFit="0" vertical="center" wrapText="1"/>
    </xf>
    <xf borderId="0" fillId="0" fontId="8" numFmtId="165" xfId="0" applyFont="1" applyNumberFormat="1"/>
    <xf borderId="16" fillId="3" fontId="7" numFmtId="0" xfId="0" applyAlignment="1" applyBorder="1" applyFont="1">
      <alignment horizontal="center" readingOrder="1" shrinkToFit="0" vertical="center" wrapText="1"/>
    </xf>
    <xf borderId="17" fillId="0" fontId="9" numFmtId="0" xfId="0" applyBorder="1" applyFont="1"/>
    <xf borderId="18" fillId="3" fontId="7" numFmtId="165" xfId="0" applyAlignment="1" applyBorder="1" applyFont="1" applyNumberFormat="1">
      <alignment horizontal="right" readingOrder="1" shrinkToFit="0" vertical="center" wrapText="1"/>
    </xf>
    <xf borderId="18" fillId="3" fontId="7" numFmtId="9" xfId="0" applyAlignment="1" applyBorder="1" applyFont="1" applyNumberFormat="1">
      <alignment horizontal="center" readingOrder="1" shrinkToFit="0" vertical="center" wrapText="1"/>
    </xf>
    <xf borderId="16" fillId="4" fontId="10" numFmtId="0" xfId="0" applyAlignment="1" applyBorder="1" applyFont="1">
      <alignment horizontal="center" readingOrder="1" shrinkToFit="0" vertical="center" wrapText="1"/>
    </xf>
    <xf borderId="19" fillId="3" fontId="7" numFmtId="9" xfId="0" applyAlignment="1" applyBorder="1" applyFont="1" applyNumberFormat="1">
      <alignment horizontal="center" readingOrder="1" shrinkToFit="0" vertical="center" wrapText="1"/>
    </xf>
    <xf borderId="20" fillId="0" fontId="9" numFmtId="0" xfId="0" applyBorder="1" applyFont="1"/>
    <xf borderId="21" fillId="2" fontId="11" numFmtId="0" xfId="0" applyAlignment="1" applyBorder="1" applyFont="1">
      <alignment horizontal="center" readingOrder="1" shrinkToFit="0" vertical="center" wrapText="1"/>
    </xf>
    <xf borderId="18" fillId="4" fontId="10" numFmtId="165" xfId="0" applyAlignment="1" applyBorder="1" applyFont="1" applyNumberFormat="1">
      <alignment horizontal="right" readingOrder="1" shrinkToFit="0" vertical="center" wrapText="1"/>
    </xf>
    <xf borderId="22" fillId="0" fontId="9" numFmtId="0" xfId="0" applyBorder="1" applyFont="1"/>
    <xf borderId="18" fillId="4" fontId="10" numFmtId="9" xfId="0" applyAlignment="1" applyBorder="1" applyFont="1" applyNumberFormat="1">
      <alignment horizontal="center" readingOrder="1" shrinkToFit="0" vertical="center" wrapText="1"/>
    </xf>
    <xf borderId="2" fillId="2" fontId="11" numFmtId="165" xfId="0" applyAlignment="1" applyBorder="1" applyFont="1" applyNumberFormat="1">
      <alignment horizontal="right" readingOrder="1" shrinkToFit="0" vertical="center" wrapText="1"/>
    </xf>
    <xf borderId="19" fillId="4" fontId="10" numFmtId="9" xfId="0" applyAlignment="1" applyBorder="1" applyFont="1" applyNumberFormat="1">
      <alignment horizontal="center" readingOrder="1" shrinkToFit="0" vertical="center" wrapText="1"/>
    </xf>
    <xf borderId="2" fillId="2" fontId="11" numFmtId="9" xfId="0" applyAlignment="1" applyBorder="1" applyFont="1" applyNumberFormat="1">
      <alignment horizontal="center" readingOrder="1" shrinkToFit="0" vertical="center" wrapText="1"/>
    </xf>
    <xf borderId="21" fillId="2" fontId="12" numFmtId="0" xfId="0" applyAlignment="1" applyBorder="1" applyFont="1">
      <alignment horizontal="center" readingOrder="1" shrinkToFit="0" vertical="center" wrapText="1"/>
    </xf>
    <xf borderId="23" fillId="0" fontId="9" numFmtId="0" xfId="0" applyBorder="1" applyFont="1"/>
    <xf borderId="2" fillId="2" fontId="12" numFmtId="165" xfId="0" applyAlignment="1" applyBorder="1" applyFont="1" applyNumberFormat="1">
      <alignment horizontal="right" readingOrder="1" shrinkToFit="0" vertical="center" wrapText="1"/>
    </xf>
    <xf borderId="0" fillId="0" fontId="13" numFmtId="0" xfId="0" applyFont="1"/>
    <xf borderId="2" fillId="2" fontId="12" numFmtId="9" xfId="0" applyAlignment="1" applyBorder="1" applyFont="1" applyNumberFormat="1">
      <alignment horizontal="center" readingOrder="1" shrinkToFit="0" vertical="center" wrapText="1"/>
    </xf>
    <xf borderId="24" fillId="0" fontId="13" numFmtId="0" xfId="0" applyAlignment="1" applyBorder="1" applyFont="1">
      <alignment horizontal="left"/>
    </xf>
    <xf borderId="24" fillId="0" fontId="9" numFmtId="0" xfId="0" applyBorder="1" applyFont="1"/>
    <xf borderId="25" fillId="0" fontId="9" numFmtId="0" xfId="0" applyBorder="1" applyFont="1"/>
    <xf borderId="4" fillId="0" fontId="10" numFmtId="0" xfId="0" applyAlignment="1" applyBorder="1" applyFont="1">
      <alignment horizontal="right" readingOrder="1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95250</xdr:rowOff>
    </xdr:from>
    <xdr:ext cx="1133475" cy="742950"/>
    <xdr:pic>
      <xdr:nvPicPr>
        <xdr:cNvPr descr="J:\C.S. NATHALIA_ARDILA\5.COMUNICACIONES INSOR\INSOR MANUAL\Imagen Corportativa INSOR\logo insor1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1219200</xdr:colOff>
      <xdr:row>0</xdr:row>
      <xdr:rowOff>76200</xdr:rowOff>
    </xdr:from>
    <xdr:ext cx="1885950" cy="809625"/>
    <xdr:pic>
      <xdr:nvPicPr>
        <xdr:cNvPr descr="J:\C.S. NATHALIA_ARDILA\5.COMUNICACIONES INSOR\INSOR MANUAL\Imagen Corportativa INSOR\MinEducacion.png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95250</xdr:rowOff>
    </xdr:from>
    <xdr:ext cx="1247775" cy="742950"/>
    <xdr:pic>
      <xdr:nvPicPr>
        <xdr:cNvPr descr="J:\C.S. NATHALIA_ARDILA\5.COMUNICACIONES INSOR\INSOR MANUAL\Imagen Corportativa INSOR\logo insor1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0</xdr:row>
      <xdr:rowOff>19050</xdr:rowOff>
    </xdr:from>
    <xdr:ext cx="1752600" cy="809625"/>
    <xdr:pic>
      <xdr:nvPicPr>
        <xdr:cNvPr descr="J:\C.S. NATHALIA_ARDILA\5.COMUNICACIONES INSOR\INSOR MANUAL\Imagen Corportativa INSOR\MinEducacion.png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1.75"/>
    <col customWidth="1" min="2" max="2" width="23.63"/>
    <col customWidth="1" min="3" max="3" width="18.88"/>
    <col customWidth="1" min="4" max="11" width="4.75"/>
    <col customWidth="1" min="12" max="12" width="6.13"/>
    <col customWidth="1" min="13" max="13" width="8.38"/>
    <col customWidth="1" min="14" max="14" width="7.0"/>
    <col customWidth="1" min="15" max="15" width="8.38"/>
    <col customWidth="1" min="16" max="16" width="24.13"/>
    <col customWidth="1" min="17" max="27" width="16.5"/>
  </cols>
  <sheetData>
    <row r="1">
      <c r="A1" s="1" t="s">
        <v>0</v>
      </c>
      <c r="B1" s="2">
        <v>2020.0</v>
      </c>
      <c r="C1" s="4" t="s">
        <v>1</v>
      </c>
      <c r="D1" s="4" t="s">
        <v>1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4" t="s">
        <v>1</v>
      </c>
      <c r="O1" s="4" t="s">
        <v>1</v>
      </c>
      <c r="P1" s="4" t="s">
        <v>1</v>
      </c>
      <c r="Q1" s="4" t="s">
        <v>1</v>
      </c>
      <c r="R1" s="4" t="s">
        <v>1</v>
      </c>
      <c r="S1" s="4" t="s">
        <v>1</v>
      </c>
      <c r="T1" s="4" t="s">
        <v>1</v>
      </c>
      <c r="U1" s="4" t="s">
        <v>1</v>
      </c>
      <c r="V1" s="4" t="s">
        <v>1</v>
      </c>
      <c r="W1" s="4" t="s">
        <v>1</v>
      </c>
      <c r="X1" s="4" t="s">
        <v>1</v>
      </c>
      <c r="Y1" s="4" t="s">
        <v>1</v>
      </c>
      <c r="Z1" s="4" t="s">
        <v>1</v>
      </c>
      <c r="AA1" s="4" t="s">
        <v>1</v>
      </c>
    </row>
    <row r="2">
      <c r="A2" s="2" t="s">
        <v>2</v>
      </c>
      <c r="B2" s="2" t="s">
        <v>3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</row>
    <row r="3">
      <c r="A3" s="2" t="s">
        <v>4</v>
      </c>
      <c r="B3" s="2" t="s">
        <v>5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 t="s">
        <v>1</v>
      </c>
      <c r="O3" s="4" t="s">
        <v>1</v>
      </c>
      <c r="P3" s="4" t="s">
        <v>1</v>
      </c>
      <c r="Q3" s="4" t="s">
        <v>1</v>
      </c>
      <c r="R3" s="4" t="s">
        <v>1</v>
      </c>
      <c r="S3" s="4" t="s">
        <v>1</v>
      </c>
      <c r="T3" s="4" t="s">
        <v>1</v>
      </c>
      <c r="U3" s="4" t="s">
        <v>1</v>
      </c>
      <c r="V3" s="4" t="s">
        <v>1</v>
      </c>
      <c r="W3" s="4" t="s">
        <v>1</v>
      </c>
      <c r="X3" s="4" t="s">
        <v>1</v>
      </c>
      <c r="Y3" s="4" t="s">
        <v>1</v>
      </c>
      <c r="Z3" s="4" t="s">
        <v>1</v>
      </c>
      <c r="AA3" s="4" t="s">
        <v>1</v>
      </c>
    </row>
    <row r="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>
      <c r="A5" s="6" t="s">
        <v>33</v>
      </c>
      <c r="B5" s="7" t="s">
        <v>34</v>
      </c>
      <c r="C5" s="7" t="s">
        <v>35</v>
      </c>
      <c r="D5" s="6" t="s">
        <v>36</v>
      </c>
      <c r="E5" s="6" t="s">
        <v>37</v>
      </c>
      <c r="F5" s="6" t="s">
        <v>37</v>
      </c>
      <c r="G5" s="6" t="s">
        <v>37</v>
      </c>
      <c r="H5" s="6"/>
      <c r="I5" s="6"/>
      <c r="J5" s="6"/>
      <c r="K5" s="6"/>
      <c r="L5" s="6"/>
      <c r="M5" s="6" t="s">
        <v>38</v>
      </c>
      <c r="N5" s="6" t="s">
        <v>39</v>
      </c>
      <c r="O5" s="6" t="s">
        <v>40</v>
      </c>
      <c r="P5" s="7" t="s">
        <v>41</v>
      </c>
      <c r="Q5" s="8">
        <v>3.060258377E9</v>
      </c>
      <c r="R5" s="8">
        <v>0.0</v>
      </c>
      <c r="S5" s="8">
        <v>2.0E7</v>
      </c>
      <c r="T5" s="8">
        <v>3.040258377E9</v>
      </c>
      <c r="U5" s="8">
        <v>0.0</v>
      </c>
      <c r="V5" s="8">
        <v>3.040258377E9</v>
      </c>
      <c r="W5" s="8">
        <v>0.0</v>
      </c>
      <c r="X5" s="8">
        <v>6.68272113E8</v>
      </c>
      <c r="Y5" s="8">
        <v>6.68272113E8</v>
      </c>
      <c r="Z5" s="8">
        <v>6.68272113E8</v>
      </c>
      <c r="AA5" s="8">
        <v>6.68272113E8</v>
      </c>
    </row>
    <row r="6">
      <c r="A6" s="6" t="s">
        <v>33</v>
      </c>
      <c r="B6" s="7" t="s">
        <v>34</v>
      </c>
      <c r="C6" s="7" t="s">
        <v>42</v>
      </c>
      <c r="D6" s="6" t="s">
        <v>36</v>
      </c>
      <c r="E6" s="6" t="s">
        <v>37</v>
      </c>
      <c r="F6" s="6" t="s">
        <v>37</v>
      </c>
      <c r="G6" s="6" t="s">
        <v>43</v>
      </c>
      <c r="H6" s="6"/>
      <c r="I6" s="6"/>
      <c r="J6" s="6"/>
      <c r="K6" s="6"/>
      <c r="L6" s="6"/>
      <c r="M6" s="6" t="s">
        <v>38</v>
      </c>
      <c r="N6" s="6" t="s">
        <v>39</v>
      </c>
      <c r="O6" s="6" t="s">
        <v>40</v>
      </c>
      <c r="P6" s="7" t="s">
        <v>44</v>
      </c>
      <c r="Q6" s="8">
        <v>1.084938552E9</v>
      </c>
      <c r="R6" s="8">
        <v>0.0</v>
      </c>
      <c r="S6" s="8">
        <v>0.0</v>
      </c>
      <c r="T6" s="8">
        <v>1.084938552E9</v>
      </c>
      <c r="U6" s="8">
        <v>0.0</v>
      </c>
      <c r="V6" s="8">
        <v>1.084938552E9</v>
      </c>
      <c r="W6" s="8">
        <v>0.0</v>
      </c>
      <c r="X6" s="8">
        <v>2.76968833E8</v>
      </c>
      <c r="Y6" s="8">
        <v>2.76968833E8</v>
      </c>
      <c r="Z6" s="8">
        <v>2.76968833E8</v>
      </c>
      <c r="AA6" s="8">
        <v>2.76968833E8</v>
      </c>
    </row>
    <row r="7">
      <c r="A7" s="6" t="s">
        <v>33</v>
      </c>
      <c r="B7" s="7" t="s">
        <v>34</v>
      </c>
      <c r="C7" s="7" t="s">
        <v>45</v>
      </c>
      <c r="D7" s="6" t="s">
        <v>36</v>
      </c>
      <c r="E7" s="6" t="s">
        <v>37</v>
      </c>
      <c r="F7" s="6" t="s">
        <v>37</v>
      </c>
      <c r="G7" s="6" t="s">
        <v>46</v>
      </c>
      <c r="H7" s="6"/>
      <c r="I7" s="6"/>
      <c r="J7" s="6"/>
      <c r="K7" s="6"/>
      <c r="L7" s="6"/>
      <c r="M7" s="6" t="s">
        <v>38</v>
      </c>
      <c r="N7" s="6" t="s">
        <v>39</v>
      </c>
      <c r="O7" s="6" t="s">
        <v>40</v>
      </c>
      <c r="P7" s="7" t="s">
        <v>47</v>
      </c>
      <c r="Q7" s="8">
        <v>4.59435645E8</v>
      </c>
      <c r="R7" s="8">
        <v>0.0</v>
      </c>
      <c r="S7" s="8">
        <v>0.0</v>
      </c>
      <c r="T7" s="8">
        <v>4.59435645E8</v>
      </c>
      <c r="U7" s="8">
        <v>0.0</v>
      </c>
      <c r="V7" s="8">
        <v>4.59435645E8</v>
      </c>
      <c r="W7" s="8">
        <v>0.0</v>
      </c>
      <c r="X7" s="8">
        <v>8.9639613E7</v>
      </c>
      <c r="Y7" s="8">
        <v>8.9639613E7</v>
      </c>
      <c r="Z7" s="8">
        <v>8.9639613E7</v>
      </c>
      <c r="AA7" s="8">
        <v>8.9639613E7</v>
      </c>
    </row>
    <row r="8">
      <c r="A8" s="6" t="s">
        <v>33</v>
      </c>
      <c r="B8" s="7" t="s">
        <v>34</v>
      </c>
      <c r="C8" s="7" t="s">
        <v>48</v>
      </c>
      <c r="D8" s="6" t="s">
        <v>36</v>
      </c>
      <c r="E8" s="6" t="s">
        <v>43</v>
      </c>
      <c r="F8" s="6" t="s">
        <v>37</v>
      </c>
      <c r="G8" s="6"/>
      <c r="H8" s="6"/>
      <c r="I8" s="6"/>
      <c r="J8" s="6"/>
      <c r="K8" s="6"/>
      <c r="L8" s="6"/>
      <c r="M8" s="6" t="s">
        <v>38</v>
      </c>
      <c r="N8" s="6" t="s">
        <v>39</v>
      </c>
      <c r="O8" s="6" t="s">
        <v>40</v>
      </c>
      <c r="P8" s="7" t="s">
        <v>49</v>
      </c>
      <c r="Q8" s="8">
        <v>9270000.0</v>
      </c>
      <c r="R8" s="8">
        <v>0.0</v>
      </c>
      <c r="S8" s="8">
        <v>0.0</v>
      </c>
      <c r="T8" s="8">
        <v>9270000.0</v>
      </c>
      <c r="U8" s="8">
        <v>0.0</v>
      </c>
      <c r="V8" s="8">
        <v>0.0</v>
      </c>
      <c r="W8" s="8">
        <v>9270000.0</v>
      </c>
      <c r="X8" s="8">
        <v>0.0</v>
      </c>
      <c r="Y8" s="8">
        <v>0.0</v>
      </c>
      <c r="Z8" s="8">
        <v>0.0</v>
      </c>
      <c r="AA8" s="8">
        <v>0.0</v>
      </c>
    </row>
    <row r="9">
      <c r="A9" s="6" t="s">
        <v>33</v>
      </c>
      <c r="B9" s="7" t="s">
        <v>34</v>
      </c>
      <c r="C9" s="7" t="s">
        <v>50</v>
      </c>
      <c r="D9" s="6" t="s">
        <v>36</v>
      </c>
      <c r="E9" s="6" t="s">
        <v>43</v>
      </c>
      <c r="F9" s="6" t="s">
        <v>43</v>
      </c>
      <c r="G9" s="6"/>
      <c r="H9" s="6"/>
      <c r="I9" s="6"/>
      <c r="J9" s="6"/>
      <c r="K9" s="6"/>
      <c r="L9" s="6"/>
      <c r="M9" s="6" t="s">
        <v>38</v>
      </c>
      <c r="N9" s="6" t="s">
        <v>39</v>
      </c>
      <c r="O9" s="6" t="s">
        <v>40</v>
      </c>
      <c r="P9" s="7" t="s">
        <v>51</v>
      </c>
      <c r="Q9" s="8">
        <v>6.5714E8</v>
      </c>
      <c r="R9" s="8">
        <v>0.0</v>
      </c>
      <c r="S9" s="8">
        <v>0.0</v>
      </c>
      <c r="T9" s="8">
        <v>6.5714E8</v>
      </c>
      <c r="U9" s="8">
        <v>0.0</v>
      </c>
      <c r="V9" s="8">
        <v>4.3118166795E8</v>
      </c>
      <c r="W9" s="8">
        <v>2.2595833205E8</v>
      </c>
      <c r="X9" s="8">
        <v>1.9446647392E8</v>
      </c>
      <c r="Y9" s="8">
        <v>5.532042057E7</v>
      </c>
      <c r="Z9" s="8">
        <v>5.532042057E7</v>
      </c>
      <c r="AA9" s="8">
        <v>5.532042057E7</v>
      </c>
    </row>
    <row r="10">
      <c r="A10" s="6" t="s">
        <v>33</v>
      </c>
      <c r="B10" s="7" t="s">
        <v>34</v>
      </c>
      <c r="C10" s="7" t="s">
        <v>52</v>
      </c>
      <c r="D10" s="6" t="s">
        <v>36</v>
      </c>
      <c r="E10" s="6" t="s">
        <v>46</v>
      </c>
      <c r="F10" s="6" t="s">
        <v>53</v>
      </c>
      <c r="G10" s="6" t="s">
        <v>43</v>
      </c>
      <c r="H10" s="6" t="s">
        <v>54</v>
      </c>
      <c r="I10" s="6"/>
      <c r="J10" s="6"/>
      <c r="K10" s="6"/>
      <c r="L10" s="6"/>
      <c r="M10" s="6" t="s">
        <v>38</v>
      </c>
      <c r="N10" s="6" t="s">
        <v>39</v>
      </c>
      <c r="O10" s="6" t="s">
        <v>40</v>
      </c>
      <c r="P10" s="7" t="s">
        <v>55</v>
      </c>
      <c r="Q10" s="8">
        <v>1000000.0</v>
      </c>
      <c r="R10" s="8">
        <v>0.0</v>
      </c>
      <c r="S10" s="8">
        <v>0.0</v>
      </c>
      <c r="T10" s="8">
        <v>1000000.0</v>
      </c>
      <c r="U10" s="8">
        <v>0.0</v>
      </c>
      <c r="V10" s="8">
        <v>0.0</v>
      </c>
      <c r="W10" s="8">
        <v>1000000.0</v>
      </c>
      <c r="X10" s="8">
        <v>0.0</v>
      </c>
      <c r="Y10" s="8">
        <v>0.0</v>
      </c>
      <c r="Z10" s="8">
        <v>0.0</v>
      </c>
      <c r="AA10" s="8">
        <v>0.0</v>
      </c>
    </row>
    <row r="11">
      <c r="A11" s="6" t="s">
        <v>33</v>
      </c>
      <c r="B11" s="7" t="s">
        <v>34</v>
      </c>
      <c r="C11" s="7" t="s">
        <v>56</v>
      </c>
      <c r="D11" s="6" t="s">
        <v>36</v>
      </c>
      <c r="E11" s="6" t="s">
        <v>46</v>
      </c>
      <c r="F11" s="6" t="s">
        <v>53</v>
      </c>
      <c r="G11" s="6" t="s">
        <v>43</v>
      </c>
      <c r="H11" s="6" t="s">
        <v>57</v>
      </c>
      <c r="I11" s="6"/>
      <c r="J11" s="6"/>
      <c r="K11" s="6"/>
      <c r="L11" s="6"/>
      <c r="M11" s="6" t="s">
        <v>38</v>
      </c>
      <c r="N11" s="6" t="s">
        <v>39</v>
      </c>
      <c r="O11" s="6" t="s">
        <v>40</v>
      </c>
      <c r="P11" s="7" t="s">
        <v>58</v>
      </c>
      <c r="Q11" s="8">
        <v>1.1E7</v>
      </c>
      <c r="R11" s="8">
        <v>2.0E7</v>
      </c>
      <c r="S11" s="8">
        <v>0.0</v>
      </c>
      <c r="T11" s="8">
        <v>3.1E7</v>
      </c>
      <c r="U11" s="8">
        <v>0.0</v>
      </c>
      <c r="V11" s="8">
        <v>3.1E7</v>
      </c>
      <c r="W11" s="8">
        <v>0.0</v>
      </c>
      <c r="X11" s="8">
        <v>2.0265525E7</v>
      </c>
      <c r="Y11" s="8">
        <v>2.0265525E7</v>
      </c>
      <c r="Z11" s="8">
        <v>2.0265525E7</v>
      </c>
      <c r="AA11" s="8">
        <v>2.0265525E7</v>
      </c>
    </row>
    <row r="12">
      <c r="A12" s="6" t="s">
        <v>33</v>
      </c>
      <c r="B12" s="7" t="s">
        <v>34</v>
      </c>
      <c r="C12" s="7" t="s">
        <v>59</v>
      </c>
      <c r="D12" s="6" t="s">
        <v>36</v>
      </c>
      <c r="E12" s="6" t="s">
        <v>46</v>
      </c>
      <c r="F12" s="6" t="s">
        <v>39</v>
      </c>
      <c r="G12" s="6" t="s">
        <v>37</v>
      </c>
      <c r="H12" s="6" t="s">
        <v>60</v>
      </c>
      <c r="I12" s="6"/>
      <c r="J12" s="6"/>
      <c r="K12" s="6"/>
      <c r="L12" s="6"/>
      <c r="M12" s="6" t="s">
        <v>38</v>
      </c>
      <c r="N12" s="6" t="s">
        <v>39</v>
      </c>
      <c r="O12" s="6" t="s">
        <v>40</v>
      </c>
      <c r="P12" s="7" t="s">
        <v>61</v>
      </c>
      <c r="Q12" s="8">
        <v>1000000.0</v>
      </c>
      <c r="R12" s="8">
        <v>0.0</v>
      </c>
      <c r="S12" s="8">
        <v>0.0</v>
      </c>
      <c r="T12" s="8">
        <v>1000000.0</v>
      </c>
      <c r="U12" s="8">
        <v>0.0</v>
      </c>
      <c r="V12" s="8">
        <v>0.0</v>
      </c>
      <c r="W12" s="8">
        <v>1000000.0</v>
      </c>
      <c r="X12" s="8">
        <v>0.0</v>
      </c>
      <c r="Y12" s="8">
        <v>0.0</v>
      </c>
      <c r="Z12" s="8">
        <v>0.0</v>
      </c>
      <c r="AA12" s="8">
        <v>0.0</v>
      </c>
    </row>
    <row r="13">
      <c r="A13" s="6" t="s">
        <v>33</v>
      </c>
      <c r="B13" s="7" t="s">
        <v>34</v>
      </c>
      <c r="C13" s="7" t="s">
        <v>62</v>
      </c>
      <c r="D13" s="6" t="s">
        <v>36</v>
      </c>
      <c r="E13" s="6" t="s">
        <v>63</v>
      </c>
      <c r="F13" s="6" t="s">
        <v>37</v>
      </c>
      <c r="G13" s="6"/>
      <c r="H13" s="6"/>
      <c r="I13" s="6"/>
      <c r="J13" s="6"/>
      <c r="K13" s="6"/>
      <c r="L13" s="6"/>
      <c r="M13" s="6" t="s">
        <v>38</v>
      </c>
      <c r="N13" s="6" t="s">
        <v>39</v>
      </c>
      <c r="O13" s="6" t="s">
        <v>40</v>
      </c>
      <c r="P13" s="7" t="s">
        <v>64</v>
      </c>
      <c r="Q13" s="8">
        <v>3.01E7</v>
      </c>
      <c r="R13" s="8">
        <v>0.0</v>
      </c>
      <c r="S13" s="8">
        <v>0.0</v>
      </c>
      <c r="T13" s="8">
        <v>3.01E7</v>
      </c>
      <c r="U13" s="8">
        <v>0.0</v>
      </c>
      <c r="V13" s="8">
        <v>2.74564E7</v>
      </c>
      <c r="W13" s="8">
        <v>2643600.0</v>
      </c>
      <c r="X13" s="8">
        <v>2.74564E7</v>
      </c>
      <c r="Y13" s="8">
        <v>2.74564E7</v>
      </c>
      <c r="Z13" s="8">
        <v>2.74564E7</v>
      </c>
      <c r="AA13" s="8">
        <v>2.74564E7</v>
      </c>
    </row>
    <row r="14">
      <c r="A14" s="6" t="s">
        <v>33</v>
      </c>
      <c r="B14" s="7" t="s">
        <v>34</v>
      </c>
      <c r="C14" s="7" t="s">
        <v>65</v>
      </c>
      <c r="D14" s="6" t="s">
        <v>36</v>
      </c>
      <c r="E14" s="6" t="s">
        <v>63</v>
      </c>
      <c r="F14" s="6" t="s">
        <v>53</v>
      </c>
      <c r="G14" s="6" t="s">
        <v>37</v>
      </c>
      <c r="H14" s="6"/>
      <c r="I14" s="6"/>
      <c r="J14" s="6"/>
      <c r="K14" s="6"/>
      <c r="L14" s="6"/>
      <c r="M14" s="6" t="s">
        <v>38</v>
      </c>
      <c r="N14" s="6" t="s">
        <v>66</v>
      </c>
      <c r="O14" s="6" t="s">
        <v>67</v>
      </c>
      <c r="P14" s="7" t="s">
        <v>68</v>
      </c>
      <c r="Q14" s="8">
        <v>1.5141121E7</v>
      </c>
      <c r="R14" s="8">
        <v>0.0</v>
      </c>
      <c r="S14" s="8">
        <v>0.0</v>
      </c>
      <c r="T14" s="8">
        <v>1.5141121E7</v>
      </c>
      <c r="U14" s="8">
        <v>0.0</v>
      </c>
      <c r="V14" s="8">
        <v>0.0</v>
      </c>
      <c r="W14" s="8">
        <v>1.5141121E7</v>
      </c>
      <c r="X14" s="8">
        <v>0.0</v>
      </c>
      <c r="Y14" s="8">
        <v>0.0</v>
      </c>
      <c r="Z14" s="8">
        <v>0.0</v>
      </c>
      <c r="AA14" s="8">
        <v>0.0</v>
      </c>
    </row>
    <row r="15">
      <c r="A15" s="6" t="s">
        <v>33</v>
      </c>
      <c r="B15" s="7" t="s">
        <v>34</v>
      </c>
      <c r="C15" s="7" t="s">
        <v>69</v>
      </c>
      <c r="D15" s="6" t="s">
        <v>70</v>
      </c>
      <c r="E15" s="6" t="s">
        <v>71</v>
      </c>
      <c r="F15" s="6" t="s">
        <v>72</v>
      </c>
      <c r="G15" s="6" t="s">
        <v>73</v>
      </c>
      <c r="H15" s="6"/>
      <c r="I15" s="6"/>
      <c r="J15" s="6"/>
      <c r="K15" s="6"/>
      <c r="L15" s="6"/>
      <c r="M15" s="6" t="s">
        <v>38</v>
      </c>
      <c r="N15" s="6" t="s">
        <v>39</v>
      </c>
      <c r="O15" s="6" t="s">
        <v>40</v>
      </c>
      <c r="P15" s="7" t="s">
        <v>74</v>
      </c>
      <c r="Q15" s="8">
        <v>1.029864061E9</v>
      </c>
      <c r="R15" s="8">
        <v>0.0</v>
      </c>
      <c r="S15" s="8">
        <v>0.0</v>
      </c>
      <c r="T15" s="8">
        <v>1.029864061E9</v>
      </c>
      <c r="U15" s="8">
        <v>0.0</v>
      </c>
      <c r="V15" s="8">
        <v>8.100975872E8</v>
      </c>
      <c r="W15" s="8">
        <v>2.197664738E8</v>
      </c>
      <c r="X15" s="8">
        <v>6.98920245E8</v>
      </c>
      <c r="Y15" s="8">
        <v>8.3660665E7</v>
      </c>
      <c r="Z15" s="8">
        <v>8.3660665E7</v>
      </c>
      <c r="AA15" s="8">
        <v>8.3660665E7</v>
      </c>
    </row>
    <row r="16">
      <c r="A16" s="6" t="s">
        <v>33</v>
      </c>
      <c r="B16" s="7" t="s">
        <v>34</v>
      </c>
      <c r="C16" s="7" t="s">
        <v>69</v>
      </c>
      <c r="D16" s="6" t="s">
        <v>70</v>
      </c>
      <c r="E16" s="6" t="s">
        <v>71</v>
      </c>
      <c r="F16" s="6" t="s">
        <v>72</v>
      </c>
      <c r="G16" s="6" t="s">
        <v>73</v>
      </c>
      <c r="H16" s="6"/>
      <c r="I16" s="6"/>
      <c r="J16" s="6"/>
      <c r="K16" s="6"/>
      <c r="L16" s="6"/>
      <c r="M16" s="6" t="s">
        <v>75</v>
      </c>
      <c r="N16" s="6" t="s">
        <v>76</v>
      </c>
      <c r="O16" s="6" t="s">
        <v>40</v>
      </c>
      <c r="P16" s="7" t="s">
        <v>74</v>
      </c>
      <c r="Q16" s="8">
        <v>5.16433548E8</v>
      </c>
      <c r="R16" s="8">
        <v>0.0</v>
      </c>
      <c r="S16" s="8">
        <v>0.0</v>
      </c>
      <c r="T16" s="8">
        <v>5.16433548E8</v>
      </c>
      <c r="U16" s="8">
        <v>0.0</v>
      </c>
      <c r="V16" s="8">
        <v>1.50901286E8</v>
      </c>
      <c r="W16" s="8">
        <v>3.65532262E8</v>
      </c>
      <c r="X16" s="8">
        <v>1.02476981E8</v>
      </c>
      <c r="Y16" s="8">
        <v>0.0</v>
      </c>
      <c r="Z16" s="8">
        <v>0.0</v>
      </c>
      <c r="AA16" s="8">
        <v>0.0</v>
      </c>
    </row>
    <row r="17">
      <c r="A17" s="6" t="s">
        <v>33</v>
      </c>
      <c r="B17" s="7" t="s">
        <v>34</v>
      </c>
      <c r="C17" s="7" t="s">
        <v>69</v>
      </c>
      <c r="D17" s="6" t="s">
        <v>70</v>
      </c>
      <c r="E17" s="6" t="s">
        <v>71</v>
      </c>
      <c r="F17" s="6" t="s">
        <v>72</v>
      </c>
      <c r="G17" s="6" t="s">
        <v>73</v>
      </c>
      <c r="H17" s="6"/>
      <c r="I17" s="6"/>
      <c r="J17" s="6"/>
      <c r="K17" s="6"/>
      <c r="L17" s="6"/>
      <c r="M17" s="6" t="s">
        <v>75</v>
      </c>
      <c r="N17" s="6" t="s">
        <v>77</v>
      </c>
      <c r="O17" s="6" t="s">
        <v>40</v>
      </c>
      <c r="P17" s="7" t="s">
        <v>74</v>
      </c>
      <c r="Q17" s="8">
        <v>1.25213459E8</v>
      </c>
      <c r="R17" s="8">
        <v>0.0</v>
      </c>
      <c r="S17" s="8">
        <v>0.0</v>
      </c>
      <c r="T17" s="8">
        <v>1.25213459E8</v>
      </c>
      <c r="U17" s="8">
        <v>0.0</v>
      </c>
      <c r="V17" s="8">
        <v>7.15753998E7</v>
      </c>
      <c r="W17" s="8">
        <v>5.36380592E7</v>
      </c>
      <c r="X17" s="8">
        <v>4.8445349E7</v>
      </c>
      <c r="Y17" s="8">
        <v>5316532.0</v>
      </c>
      <c r="Z17" s="8">
        <v>5316532.0</v>
      </c>
      <c r="AA17" s="8">
        <v>5316532.0</v>
      </c>
    </row>
    <row r="18">
      <c r="A18" s="6" t="s">
        <v>33</v>
      </c>
      <c r="B18" s="7" t="s">
        <v>34</v>
      </c>
      <c r="C18" s="7" t="s">
        <v>78</v>
      </c>
      <c r="D18" s="6" t="s">
        <v>70</v>
      </c>
      <c r="E18" s="6" t="s">
        <v>71</v>
      </c>
      <c r="F18" s="6" t="s">
        <v>72</v>
      </c>
      <c r="G18" s="6" t="s">
        <v>79</v>
      </c>
      <c r="H18" s="6"/>
      <c r="I18" s="6"/>
      <c r="J18" s="6"/>
      <c r="K18" s="6"/>
      <c r="L18" s="6"/>
      <c r="M18" s="6" t="s">
        <v>38</v>
      </c>
      <c r="N18" s="6" t="s">
        <v>39</v>
      </c>
      <c r="O18" s="6" t="s">
        <v>40</v>
      </c>
      <c r="P18" s="7" t="s">
        <v>80</v>
      </c>
      <c r="Q18" s="8">
        <v>2.234619188E9</v>
      </c>
      <c r="R18" s="8">
        <v>0.0</v>
      </c>
      <c r="S18" s="8">
        <v>0.0</v>
      </c>
      <c r="T18" s="8">
        <v>2.234619188E9</v>
      </c>
      <c r="U18" s="8">
        <v>0.0</v>
      </c>
      <c r="V18" s="8">
        <v>1.769689553E9</v>
      </c>
      <c r="W18" s="8">
        <v>4.64929635E8</v>
      </c>
      <c r="X18" s="8">
        <v>1.578510132E9</v>
      </c>
      <c r="Y18" s="8">
        <v>1.33078524E8</v>
      </c>
      <c r="Z18" s="8">
        <v>1.33078524E8</v>
      </c>
      <c r="AA18" s="8">
        <v>1.33078524E8</v>
      </c>
    </row>
    <row r="19">
      <c r="A19" s="6" t="s">
        <v>33</v>
      </c>
      <c r="B19" s="7" t="s">
        <v>34</v>
      </c>
      <c r="C19" s="7" t="s">
        <v>78</v>
      </c>
      <c r="D19" s="6" t="s">
        <v>70</v>
      </c>
      <c r="E19" s="6" t="s">
        <v>71</v>
      </c>
      <c r="F19" s="6" t="s">
        <v>72</v>
      </c>
      <c r="G19" s="6" t="s">
        <v>79</v>
      </c>
      <c r="H19" s="6"/>
      <c r="I19" s="6"/>
      <c r="J19" s="6"/>
      <c r="K19" s="6"/>
      <c r="L19" s="6"/>
      <c r="M19" s="6" t="s">
        <v>75</v>
      </c>
      <c r="N19" s="6" t="s">
        <v>76</v>
      </c>
      <c r="O19" s="6" t="s">
        <v>40</v>
      </c>
      <c r="P19" s="7" t="s">
        <v>80</v>
      </c>
      <c r="Q19" s="8">
        <v>4.83770848E8</v>
      </c>
      <c r="R19" s="8">
        <v>0.0</v>
      </c>
      <c r="S19" s="8">
        <v>0.0</v>
      </c>
      <c r="T19" s="8">
        <v>4.83770848E8</v>
      </c>
      <c r="U19" s="8">
        <v>0.0</v>
      </c>
      <c r="V19" s="8">
        <v>0.0</v>
      </c>
      <c r="W19" s="8">
        <v>4.83770848E8</v>
      </c>
      <c r="X19" s="8">
        <v>0.0</v>
      </c>
      <c r="Y19" s="8">
        <v>0.0</v>
      </c>
      <c r="Z19" s="8">
        <v>0.0</v>
      </c>
      <c r="AA19" s="8">
        <v>0.0</v>
      </c>
    </row>
    <row r="20">
      <c r="A20" s="6" t="s">
        <v>33</v>
      </c>
      <c r="B20" s="7" t="s">
        <v>34</v>
      </c>
      <c r="C20" s="7" t="s">
        <v>81</v>
      </c>
      <c r="D20" s="6" t="s">
        <v>70</v>
      </c>
      <c r="E20" s="6" t="s">
        <v>82</v>
      </c>
      <c r="F20" s="6" t="s">
        <v>72</v>
      </c>
      <c r="G20" s="6" t="s">
        <v>83</v>
      </c>
      <c r="H20" s="6"/>
      <c r="I20" s="6"/>
      <c r="J20" s="6"/>
      <c r="K20" s="6"/>
      <c r="L20" s="6"/>
      <c r="M20" s="6" t="s">
        <v>38</v>
      </c>
      <c r="N20" s="6" t="s">
        <v>39</v>
      </c>
      <c r="O20" s="6" t="s">
        <v>40</v>
      </c>
      <c r="P20" s="7" t="s">
        <v>84</v>
      </c>
      <c r="Q20" s="8">
        <v>9.94044188E8</v>
      </c>
      <c r="R20" s="8">
        <v>0.0</v>
      </c>
      <c r="S20" s="8">
        <v>0.0</v>
      </c>
      <c r="T20" s="8">
        <v>9.94044188E8</v>
      </c>
      <c r="U20" s="8">
        <v>0.0</v>
      </c>
      <c r="V20" s="8">
        <v>4.3309651774E8</v>
      </c>
      <c r="W20" s="8">
        <v>5.6094767026E8</v>
      </c>
      <c r="X20" s="8">
        <v>2.7931953974E8</v>
      </c>
      <c r="Y20" s="8">
        <v>1.154E7</v>
      </c>
      <c r="Z20" s="8">
        <v>1.154E7</v>
      </c>
      <c r="AA20" s="8">
        <v>1.154E7</v>
      </c>
    </row>
    <row r="21" ht="15.75" customHeight="1">
      <c r="A21" s="6" t="s">
        <v>33</v>
      </c>
      <c r="B21" s="7" t="s">
        <v>34</v>
      </c>
      <c r="C21" s="7" t="s">
        <v>85</v>
      </c>
      <c r="D21" s="6" t="s">
        <v>70</v>
      </c>
      <c r="E21" s="6" t="s">
        <v>82</v>
      </c>
      <c r="F21" s="6" t="s">
        <v>72</v>
      </c>
      <c r="G21" s="6" t="s">
        <v>73</v>
      </c>
      <c r="H21" s="6"/>
      <c r="I21" s="6"/>
      <c r="J21" s="6"/>
      <c r="K21" s="6"/>
      <c r="L21" s="6"/>
      <c r="M21" s="6" t="s">
        <v>38</v>
      </c>
      <c r="N21" s="6" t="s">
        <v>39</v>
      </c>
      <c r="O21" s="6" t="s">
        <v>40</v>
      </c>
      <c r="P21" s="7" t="s">
        <v>86</v>
      </c>
      <c r="Q21" s="8">
        <v>7.15317339E8</v>
      </c>
      <c r="R21" s="8">
        <v>0.0</v>
      </c>
      <c r="S21" s="8">
        <v>0.0</v>
      </c>
      <c r="T21" s="8">
        <v>7.15317339E8</v>
      </c>
      <c r="U21" s="8">
        <v>0.0</v>
      </c>
      <c r="V21" s="8">
        <v>5.84710393E8</v>
      </c>
      <c r="W21" s="8">
        <v>1.30606946E8</v>
      </c>
      <c r="X21" s="8">
        <v>5.64910393E8</v>
      </c>
      <c r="Y21" s="8">
        <v>6.6476393E7</v>
      </c>
      <c r="Z21" s="8">
        <v>6.6476393E7</v>
      </c>
      <c r="AA21" s="8">
        <v>6.6476393E7</v>
      </c>
    </row>
    <row r="22" ht="15.75" customHeight="1">
      <c r="A22" s="6" t="s">
        <v>33</v>
      </c>
      <c r="B22" s="7" t="s">
        <v>34</v>
      </c>
      <c r="C22" s="7" t="s">
        <v>85</v>
      </c>
      <c r="D22" s="6" t="s">
        <v>70</v>
      </c>
      <c r="E22" s="6" t="s">
        <v>82</v>
      </c>
      <c r="F22" s="6" t="s">
        <v>72</v>
      </c>
      <c r="G22" s="6" t="s">
        <v>73</v>
      </c>
      <c r="H22" s="6"/>
      <c r="I22" s="6"/>
      <c r="J22" s="6"/>
      <c r="K22" s="6"/>
      <c r="L22" s="6"/>
      <c r="M22" s="6" t="s">
        <v>75</v>
      </c>
      <c r="N22" s="6" t="s">
        <v>77</v>
      </c>
      <c r="O22" s="6" t="s">
        <v>40</v>
      </c>
      <c r="P22" s="7" t="s">
        <v>86</v>
      </c>
      <c r="Q22" s="8">
        <v>1.7E8</v>
      </c>
      <c r="R22" s="8">
        <v>0.0</v>
      </c>
      <c r="S22" s="8">
        <v>0.0</v>
      </c>
      <c r="T22" s="8">
        <v>1.7E8</v>
      </c>
      <c r="U22" s="8">
        <v>0.0</v>
      </c>
      <c r="V22" s="8">
        <v>1.66853326E8</v>
      </c>
      <c r="W22" s="8">
        <v>3146674.0</v>
      </c>
      <c r="X22" s="8">
        <v>1.66853326E8</v>
      </c>
      <c r="Y22" s="8">
        <v>2.4853326E7</v>
      </c>
      <c r="Z22" s="8">
        <v>2.4853326E7</v>
      </c>
      <c r="AA22" s="8">
        <v>2.4853326E7</v>
      </c>
    </row>
    <row r="23" ht="15.75" customHeight="1">
      <c r="A23" s="6" t="s">
        <v>1</v>
      </c>
      <c r="B23" s="7" t="s">
        <v>1</v>
      </c>
      <c r="C23" s="7" t="s">
        <v>1</v>
      </c>
      <c r="D23" s="6" t="s">
        <v>1</v>
      </c>
      <c r="E23" s="6" t="s">
        <v>1</v>
      </c>
      <c r="F23" s="6" t="s">
        <v>1</v>
      </c>
      <c r="G23" s="6" t="s">
        <v>1</v>
      </c>
      <c r="H23" s="6" t="s">
        <v>1</v>
      </c>
      <c r="I23" s="6" t="s">
        <v>1</v>
      </c>
      <c r="J23" s="6" t="s">
        <v>1</v>
      </c>
      <c r="K23" s="6" t="s">
        <v>1</v>
      </c>
      <c r="L23" s="6" t="s">
        <v>1</v>
      </c>
      <c r="M23" s="6" t="s">
        <v>1</v>
      </c>
      <c r="N23" s="6" t="s">
        <v>1</v>
      </c>
      <c r="O23" s="6" t="s">
        <v>1</v>
      </c>
      <c r="P23" s="7" t="s">
        <v>1</v>
      </c>
      <c r="Q23" s="8">
        <v>1.1598546326E10</v>
      </c>
      <c r="R23" s="8">
        <v>2.0E7</v>
      </c>
      <c r="S23" s="8">
        <v>2.0E7</v>
      </c>
      <c r="T23" s="8">
        <v>1.1598546326E10</v>
      </c>
      <c r="U23" s="8">
        <v>0.0</v>
      </c>
      <c r="V23" s="8">
        <v>9.06119470469E9</v>
      </c>
      <c r="W23" s="8">
        <v>2.53735162131E9</v>
      </c>
      <c r="X23" s="8">
        <v>4.71650492366E9</v>
      </c>
      <c r="Y23" s="8">
        <v>1.46284834457E9</v>
      </c>
      <c r="Z23" s="8">
        <v>1.46284834457E9</v>
      </c>
      <c r="AA23" s="8">
        <v>1.46284834457E9</v>
      </c>
    </row>
    <row r="24" ht="15.75" customHeight="1">
      <c r="A24" s="6" t="s">
        <v>1</v>
      </c>
      <c r="B24" s="4" t="s">
        <v>1</v>
      </c>
      <c r="C24" s="7" t="s">
        <v>1</v>
      </c>
      <c r="D24" s="6" t="s">
        <v>1</v>
      </c>
      <c r="E24" s="6" t="s">
        <v>1</v>
      </c>
      <c r="F24" s="6" t="s">
        <v>1</v>
      </c>
      <c r="G24" s="6" t="s">
        <v>1</v>
      </c>
      <c r="H24" s="6" t="s">
        <v>1</v>
      </c>
      <c r="I24" s="6" t="s">
        <v>1</v>
      </c>
      <c r="J24" s="6" t="s">
        <v>1</v>
      </c>
      <c r="K24" s="6" t="s">
        <v>1</v>
      </c>
      <c r="L24" s="6" t="s">
        <v>1</v>
      </c>
      <c r="M24" s="6" t="s">
        <v>1</v>
      </c>
      <c r="N24" s="6" t="s">
        <v>1</v>
      </c>
      <c r="O24" s="6" t="s">
        <v>1</v>
      </c>
      <c r="P24" s="7" t="s">
        <v>1</v>
      </c>
      <c r="Q24" s="4" t="s">
        <v>1</v>
      </c>
      <c r="R24" s="4" t="s">
        <v>1</v>
      </c>
      <c r="S24" s="4" t="s">
        <v>1</v>
      </c>
      <c r="T24" s="4" t="s">
        <v>1</v>
      </c>
      <c r="U24" s="4" t="s">
        <v>1</v>
      </c>
      <c r="V24" s="4" t="s">
        <v>1</v>
      </c>
      <c r="W24" s="4" t="s">
        <v>1</v>
      </c>
      <c r="X24" s="4" t="s">
        <v>1</v>
      </c>
      <c r="Y24" s="4" t="s">
        <v>1</v>
      </c>
      <c r="Z24" s="4" t="s">
        <v>1</v>
      </c>
      <c r="AA24" s="4" t="s">
        <v>1</v>
      </c>
    </row>
    <row r="25" hidden="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33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33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autoFilter ref="$A$4:$AA$24"/>
  <printOptions/>
  <pageMargins bottom="0.78740157480315" footer="0.0" header="0.0" left="0.78740157480315" right="0.78740157480315" top="0.78740157480315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38"/>
    <col customWidth="1" min="2" max="2" width="18.88"/>
    <col customWidth="1" min="3" max="3" width="24.13"/>
    <col customWidth="1" min="4" max="6" width="16.0"/>
    <col customWidth="1" min="7" max="7" width="9.88"/>
    <col customWidth="1" min="8" max="8" width="16.0"/>
    <col customWidth="1" min="9" max="9" width="8.75"/>
    <col customWidth="1" min="10" max="26" width="9.38"/>
  </cols>
  <sheetData>
    <row r="1">
      <c r="A1" s="3"/>
      <c r="B1" s="5" t="s">
        <v>1</v>
      </c>
      <c r="C1" s="5" t="s">
        <v>1</v>
      </c>
      <c r="D1" s="5" t="s">
        <v>1</v>
      </c>
      <c r="E1" s="5" t="s">
        <v>1</v>
      </c>
      <c r="F1" s="5"/>
      <c r="G1" s="5"/>
      <c r="H1" s="5" t="s">
        <v>1</v>
      </c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B2" s="5" t="s">
        <v>1</v>
      </c>
      <c r="C2" s="5" t="s">
        <v>1</v>
      </c>
      <c r="D2" s="5" t="s">
        <v>1</v>
      </c>
      <c r="E2" s="5" t="s">
        <v>1</v>
      </c>
      <c r="F2" s="5"/>
      <c r="G2" s="5"/>
      <c r="H2" s="5" t="s">
        <v>1</v>
      </c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5" t="s">
        <v>1</v>
      </c>
      <c r="C3" s="5" t="s">
        <v>1</v>
      </c>
      <c r="D3" s="5" t="s">
        <v>1</v>
      </c>
      <c r="E3" s="5" t="s">
        <v>1</v>
      </c>
      <c r="F3" s="5"/>
      <c r="G3" s="5"/>
      <c r="H3" s="5" t="s">
        <v>1</v>
      </c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5"/>
      <c r="C4" s="5"/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5"/>
      <c r="C5" s="5"/>
      <c r="D5" s="5"/>
      <c r="E5" s="5"/>
      <c r="F5" s="5"/>
      <c r="G5" s="5"/>
      <c r="H5" s="5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3"/>
      <c r="B6" s="11" t="s">
        <v>88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0" customHeight="1">
      <c r="A7" s="3"/>
      <c r="B7" s="9" t="s">
        <v>92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5"/>
      <c r="C8" s="5"/>
      <c r="D8" s="5"/>
      <c r="E8" s="5"/>
      <c r="F8" s="5"/>
      <c r="G8" s="5"/>
      <c r="H8" s="5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10" t="s">
        <v>94</v>
      </c>
      <c r="C9" s="10" t="s">
        <v>21</v>
      </c>
      <c r="D9" s="10" t="s">
        <v>25</v>
      </c>
      <c r="E9" s="10" t="s">
        <v>29</v>
      </c>
      <c r="F9" s="10" t="s">
        <v>90</v>
      </c>
      <c r="G9" s="10" t="s">
        <v>95</v>
      </c>
      <c r="H9" s="10" t="s">
        <v>30</v>
      </c>
      <c r="I9" s="10" t="s">
        <v>96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0" customHeight="1">
      <c r="A10" s="3"/>
      <c r="B10" s="12" t="s">
        <v>35</v>
      </c>
      <c r="C10" s="14" t="s">
        <v>41</v>
      </c>
      <c r="D10" s="15">
        <f>+'Ejecución SIIF'!T5</f>
        <v>3040258377</v>
      </c>
      <c r="E10" s="15">
        <f>+'Ejecución SIIF'!X5</f>
        <v>668272113</v>
      </c>
      <c r="F10" s="15">
        <f t="shared" ref="F10:F24" si="1">+D10-E10</f>
        <v>2371986264</v>
      </c>
      <c r="G10" s="16">
        <f t="shared" ref="G10:G24" si="2">+E10/D10</f>
        <v>0.219807671</v>
      </c>
      <c r="H10" s="15">
        <f>+'Ejecución SIIF'!Y5</f>
        <v>668272113</v>
      </c>
      <c r="I10" s="17">
        <f t="shared" ref="I10:I24" si="3">+H10/D10</f>
        <v>0.219807671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18" t="s">
        <v>42</v>
      </c>
      <c r="C11" s="20" t="s">
        <v>44</v>
      </c>
      <c r="D11" s="15">
        <f>+'Ejecución SIIF'!T6</f>
        <v>1084938552</v>
      </c>
      <c r="E11" s="15">
        <f>+'Ejecución SIIF'!X6</f>
        <v>276968833</v>
      </c>
      <c r="F11" s="15">
        <f t="shared" si="1"/>
        <v>807969719</v>
      </c>
      <c r="G11" s="22">
        <f t="shared" si="2"/>
        <v>0.2552852717</v>
      </c>
      <c r="H11" s="15">
        <f>+'Ejecución SIIF'!Y6</f>
        <v>276968833</v>
      </c>
      <c r="I11" s="23">
        <f t="shared" si="3"/>
        <v>0.2552852717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24" t="s">
        <v>45</v>
      </c>
      <c r="C12" s="25" t="s">
        <v>47</v>
      </c>
      <c r="D12" s="15">
        <f>+'Ejecución SIIF'!T7</f>
        <v>459435645</v>
      </c>
      <c r="E12" s="15">
        <f>+'Ejecución SIIF'!X7</f>
        <v>89639613</v>
      </c>
      <c r="F12" s="15">
        <f t="shared" si="1"/>
        <v>369796032</v>
      </c>
      <c r="G12" s="26">
        <f t="shared" si="2"/>
        <v>0.195108094</v>
      </c>
      <c r="H12" s="15">
        <f>+'Ejecución SIIF'!Y7</f>
        <v>89639613</v>
      </c>
      <c r="I12" s="27">
        <f t="shared" si="3"/>
        <v>0.195108094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28" t="s">
        <v>97</v>
      </c>
      <c r="C13" s="30"/>
      <c r="D13" s="32">
        <f t="shared" ref="D13:E13" si="4">SUM(D10:D12)</f>
        <v>4584632574</v>
      </c>
      <c r="E13" s="32">
        <f t="shared" si="4"/>
        <v>1034880559</v>
      </c>
      <c r="F13" s="32">
        <f t="shared" si="1"/>
        <v>3549752015</v>
      </c>
      <c r="G13" s="34">
        <f t="shared" si="2"/>
        <v>0.2257281347</v>
      </c>
      <c r="H13" s="32">
        <f>SUM(H10:H12)</f>
        <v>1034880559</v>
      </c>
      <c r="I13" s="36">
        <f t="shared" si="3"/>
        <v>0.2257281347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2.5" customHeight="1">
      <c r="A14" s="3"/>
      <c r="B14" s="12" t="s">
        <v>48</v>
      </c>
      <c r="C14" s="14" t="s">
        <v>49</v>
      </c>
      <c r="D14" s="15">
        <f>+'Ejecución SIIF'!T8</f>
        <v>9270000</v>
      </c>
      <c r="E14" s="15">
        <f>+'Ejecución SIIF'!X8</f>
        <v>0</v>
      </c>
      <c r="F14" s="15">
        <f t="shared" si="1"/>
        <v>9270000</v>
      </c>
      <c r="G14" s="16">
        <f t="shared" si="2"/>
        <v>0</v>
      </c>
      <c r="H14" s="15">
        <f>+'Ejecución SIIF'!Y8</f>
        <v>0</v>
      </c>
      <c r="I14" s="17">
        <f t="shared" si="3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63.75" customHeight="1">
      <c r="A15" s="3"/>
      <c r="B15" s="24" t="s">
        <v>50</v>
      </c>
      <c r="C15" s="25" t="s">
        <v>51</v>
      </c>
      <c r="D15" s="40">
        <f>+'Ejecución SIIF'!T9</f>
        <v>657140000</v>
      </c>
      <c r="E15" s="40">
        <f>+'Ejecución SIIF'!X9</f>
        <v>194466473.9</v>
      </c>
      <c r="F15" s="15">
        <f t="shared" si="1"/>
        <v>462673526.1</v>
      </c>
      <c r="G15" s="26">
        <f t="shared" si="2"/>
        <v>0.2959285296</v>
      </c>
      <c r="H15" s="40">
        <f>+'Ejecución SIIF'!Y9</f>
        <v>55320420.57</v>
      </c>
      <c r="I15" s="27">
        <f t="shared" si="3"/>
        <v>0.08418361471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28" t="s">
        <v>99</v>
      </c>
      <c r="C16" s="30"/>
      <c r="D16" s="32">
        <f t="shared" ref="D16:E16" si="5">SUM(D14:D15)</f>
        <v>666410000</v>
      </c>
      <c r="E16" s="32">
        <f t="shared" si="5"/>
        <v>194466473.9</v>
      </c>
      <c r="F16" s="32">
        <f t="shared" si="1"/>
        <v>471943526.1</v>
      </c>
      <c r="G16" s="34">
        <f t="shared" si="2"/>
        <v>0.2918120585</v>
      </c>
      <c r="H16" s="32">
        <f>SUM(H14:H15)</f>
        <v>55320420.57</v>
      </c>
      <c r="I16" s="36">
        <f t="shared" si="3"/>
        <v>0.0830125907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12" t="s">
        <v>52</v>
      </c>
      <c r="C17" s="14" t="s">
        <v>55</v>
      </c>
      <c r="D17" s="15">
        <f>+'Ejecución SIIF'!T10</f>
        <v>1000000</v>
      </c>
      <c r="E17" s="15">
        <f>+'Ejecución SIIF'!X10</f>
        <v>0</v>
      </c>
      <c r="F17" s="15">
        <f t="shared" si="1"/>
        <v>1000000</v>
      </c>
      <c r="G17" s="16">
        <f t="shared" si="2"/>
        <v>0</v>
      </c>
      <c r="H17" s="15">
        <f>+'Ejecución SIIF'!Y10</f>
        <v>0</v>
      </c>
      <c r="I17" s="17">
        <f t="shared" si="3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18" t="s">
        <v>56</v>
      </c>
      <c r="C18" s="20" t="s">
        <v>58</v>
      </c>
      <c r="D18" s="21">
        <f>+'Ejecución SIIF'!T11</f>
        <v>31000000</v>
      </c>
      <c r="E18" s="21">
        <f>+'Ejecución SIIF'!X11</f>
        <v>20265525</v>
      </c>
      <c r="F18" s="21">
        <f t="shared" si="1"/>
        <v>10734475</v>
      </c>
      <c r="G18" s="22">
        <f t="shared" si="2"/>
        <v>0.6537266129</v>
      </c>
      <c r="H18" s="21">
        <f>+'Ejecución SIIF'!Y11</f>
        <v>20265525</v>
      </c>
      <c r="I18" s="23">
        <f t="shared" si="3"/>
        <v>0.6537266129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24" t="s">
        <v>59</v>
      </c>
      <c r="C19" s="25" t="s">
        <v>61</v>
      </c>
      <c r="D19" s="40">
        <f>+'Ejecución SIIF'!T12</f>
        <v>1000000</v>
      </c>
      <c r="E19" s="40">
        <f>+'Ejecución SIIF'!X12</f>
        <v>0</v>
      </c>
      <c r="F19" s="40">
        <f t="shared" si="1"/>
        <v>1000000</v>
      </c>
      <c r="G19" s="26">
        <f t="shared" si="2"/>
        <v>0</v>
      </c>
      <c r="H19" s="40">
        <f>+'Ejecución SIIF'!Y12</f>
        <v>0</v>
      </c>
      <c r="I19" s="27">
        <f t="shared" si="3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28" t="s">
        <v>101</v>
      </c>
      <c r="C20" s="30"/>
      <c r="D20" s="32">
        <f t="shared" ref="D20:E20" si="6">SUM(D17:D19)</f>
        <v>33000000</v>
      </c>
      <c r="E20" s="32">
        <f t="shared" si="6"/>
        <v>20265525</v>
      </c>
      <c r="F20" s="32">
        <f t="shared" si="1"/>
        <v>12734475</v>
      </c>
      <c r="G20" s="34">
        <f t="shared" si="2"/>
        <v>0.6141068182</v>
      </c>
      <c r="H20" s="32">
        <f>SUM(H17:H19)</f>
        <v>20265525</v>
      </c>
      <c r="I20" s="36">
        <f t="shared" si="3"/>
        <v>0.6141068182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4.0" customHeight="1">
      <c r="A21" s="3"/>
      <c r="B21" s="12" t="s">
        <v>62</v>
      </c>
      <c r="C21" s="14" t="s">
        <v>64</v>
      </c>
      <c r="D21" s="15">
        <f>+'Ejecución SIIF'!T13</f>
        <v>30100000</v>
      </c>
      <c r="E21" s="15">
        <f>+'Ejecución SIIF'!X13</f>
        <v>27456400</v>
      </c>
      <c r="F21" s="15">
        <f t="shared" si="1"/>
        <v>2643600</v>
      </c>
      <c r="G21" s="16">
        <f t="shared" si="2"/>
        <v>0.9121727575</v>
      </c>
      <c r="H21" s="15">
        <f>+'Ejecución SIIF'!Z13</f>
        <v>27456400</v>
      </c>
      <c r="I21" s="17">
        <f t="shared" si="3"/>
        <v>0.9121727575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"/>
      <c r="B22" s="24" t="s">
        <v>65</v>
      </c>
      <c r="C22" s="25" t="s">
        <v>68</v>
      </c>
      <c r="D22" s="40">
        <f>+'Ejecución SIIF'!T14</f>
        <v>15141121</v>
      </c>
      <c r="E22" s="40">
        <f>+'Ejecución SIIF'!X14</f>
        <v>0</v>
      </c>
      <c r="F22" s="40">
        <f t="shared" si="1"/>
        <v>15141121</v>
      </c>
      <c r="G22" s="26">
        <f t="shared" si="2"/>
        <v>0</v>
      </c>
      <c r="H22" s="40">
        <f>+'Ejecución SIIF'!Y14</f>
        <v>0</v>
      </c>
      <c r="I22" s="27">
        <f t="shared" si="3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7.0" customHeight="1">
      <c r="A23" s="3"/>
      <c r="B23" s="43" t="s">
        <v>102</v>
      </c>
      <c r="C23" s="44"/>
      <c r="D23" s="45">
        <f t="shared" ref="D23:E23" si="7">SUM(D21:D22)</f>
        <v>45241121</v>
      </c>
      <c r="E23" s="45">
        <f t="shared" si="7"/>
        <v>27456400</v>
      </c>
      <c r="F23" s="45">
        <f t="shared" si="1"/>
        <v>17784721</v>
      </c>
      <c r="G23" s="46">
        <f t="shared" si="2"/>
        <v>0.6068903553</v>
      </c>
      <c r="H23" s="45">
        <f>SUM(H21:H22)</f>
        <v>27456400</v>
      </c>
      <c r="I23" s="48">
        <f t="shared" si="3"/>
        <v>0.6068903553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50" t="s">
        <v>104</v>
      </c>
      <c r="C24" s="52"/>
      <c r="D24" s="54">
        <f t="shared" ref="D24:E24" si="8">+D13+D16+D20+D23</f>
        <v>5329283695</v>
      </c>
      <c r="E24" s="54">
        <f t="shared" si="8"/>
        <v>1277068958</v>
      </c>
      <c r="F24" s="54">
        <f t="shared" si="1"/>
        <v>4052214737</v>
      </c>
      <c r="G24" s="56">
        <f t="shared" si="2"/>
        <v>0.2396323842</v>
      </c>
      <c r="H24" s="54">
        <f>+H13+H16+H20+H23</f>
        <v>1137922905</v>
      </c>
      <c r="I24" s="56">
        <f t="shared" si="3"/>
        <v>0.2135226739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"/>
      <c r="B25" s="60" t="s">
        <v>105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60" t="s">
        <v>106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7">
    <mergeCell ref="B6:I6"/>
    <mergeCell ref="B7:I7"/>
    <mergeCell ref="B13:C13"/>
    <mergeCell ref="B16:C16"/>
    <mergeCell ref="B20:C20"/>
    <mergeCell ref="B23:C23"/>
    <mergeCell ref="B24:C24"/>
  </mergeCells>
  <printOptions/>
  <pageMargins bottom="0.78740157480315" footer="0.0" header="0.0" left="0.78740157480315" right="0.78740157480315" top="0.78740157480315"/>
  <pageSetup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88"/>
    <col customWidth="1" min="2" max="2" width="10.0"/>
    <col customWidth="1" min="3" max="3" width="7.0"/>
    <col customWidth="1" min="4" max="4" width="44.0"/>
    <col customWidth="1" min="5" max="5" width="16.0"/>
    <col customWidth="1" min="6" max="6" width="13.38"/>
    <col customWidth="1" min="7" max="9" width="16.0"/>
    <col customWidth="1" min="10" max="10" width="7.88"/>
    <col customWidth="1" min="11" max="11" width="16.0"/>
    <col customWidth="1" min="12" max="12" width="13.63"/>
    <col customWidth="1" min="13" max="14" width="12.38"/>
    <col customWidth="1" min="15" max="26" width="9.38"/>
  </cols>
  <sheetData>
    <row r="1">
      <c r="A1" s="3"/>
      <c r="B1" s="5" t="s">
        <v>1</v>
      </c>
      <c r="C1" s="5" t="s">
        <v>1</v>
      </c>
      <c r="D1" s="5" t="s">
        <v>1</v>
      </c>
      <c r="E1" s="5" t="s">
        <v>1</v>
      </c>
      <c r="F1" s="5"/>
      <c r="G1" s="5" t="s">
        <v>1</v>
      </c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B2" s="5" t="s">
        <v>1</v>
      </c>
      <c r="C2" s="5" t="s">
        <v>1</v>
      </c>
      <c r="D2" s="5" t="s">
        <v>1</v>
      </c>
      <c r="E2" s="5" t="s">
        <v>1</v>
      </c>
      <c r="F2" s="5"/>
      <c r="G2" s="5" t="s">
        <v>1</v>
      </c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5" t="s">
        <v>1</v>
      </c>
      <c r="C3" s="5" t="s">
        <v>1</v>
      </c>
      <c r="D3" s="5" t="s">
        <v>1</v>
      </c>
      <c r="E3" s="5" t="s">
        <v>1</v>
      </c>
      <c r="F3" s="5"/>
      <c r="G3" s="5" t="s">
        <v>1</v>
      </c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5"/>
      <c r="C4" s="5"/>
      <c r="D4" s="5"/>
      <c r="E4" s="5"/>
      <c r="F4" s="5"/>
      <c r="G4" s="5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5"/>
      <c r="C5" s="5"/>
      <c r="D5" s="5"/>
      <c r="E5" s="5"/>
      <c r="F5" s="5"/>
      <c r="G5" s="5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3"/>
      <c r="B6" s="9" t="str">
        <f>+FUNCIONAMIENTO!B6</f>
        <v>EJECUCIÓN PRESUPUESTAL A 31 DE MARZO DE 2020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0" customHeight="1">
      <c r="A7" s="3"/>
      <c r="B7" s="9" t="s">
        <v>87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5" t="s">
        <v>1</v>
      </c>
      <c r="C8" s="5" t="s">
        <v>1</v>
      </c>
      <c r="D8" s="5" t="s">
        <v>1</v>
      </c>
      <c r="E8" s="5" t="s">
        <v>1</v>
      </c>
      <c r="F8" s="5" t="s">
        <v>1</v>
      </c>
      <c r="G8" s="5"/>
      <c r="H8" s="5" t="s">
        <v>1</v>
      </c>
      <c r="I8" s="5"/>
      <c r="J8" s="5"/>
      <c r="K8" s="5" t="s">
        <v>1</v>
      </c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10" t="s">
        <v>8</v>
      </c>
      <c r="C9" s="10" t="s">
        <v>19</v>
      </c>
      <c r="D9" s="10" t="s">
        <v>21</v>
      </c>
      <c r="E9" s="10" t="s">
        <v>22</v>
      </c>
      <c r="F9" s="10" t="s">
        <v>26</v>
      </c>
      <c r="G9" s="10" t="s">
        <v>89</v>
      </c>
      <c r="H9" s="10" t="s">
        <v>29</v>
      </c>
      <c r="I9" s="10" t="s">
        <v>90</v>
      </c>
      <c r="J9" s="10" t="s">
        <v>91</v>
      </c>
      <c r="K9" s="10" t="s">
        <v>30</v>
      </c>
      <c r="L9" s="10" t="s">
        <v>93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12" t="s">
        <v>69</v>
      </c>
      <c r="C10" s="13" t="s">
        <v>39</v>
      </c>
      <c r="D10" s="14" t="s">
        <v>74</v>
      </c>
      <c r="E10" s="15">
        <f>+'Ejecución SIIF'!T15</f>
        <v>1029864061</v>
      </c>
      <c r="F10" s="15">
        <v>0.0</v>
      </c>
      <c r="G10" s="15">
        <f t="shared" ref="G10:G12" si="1">+E10-F10</f>
        <v>1029864061</v>
      </c>
      <c r="H10" s="15">
        <f>+'Ejecución SIIF'!X15</f>
        <v>698920245</v>
      </c>
      <c r="I10" s="15">
        <f t="shared" ref="I10:I21" si="2">+G10-H10</f>
        <v>330943816</v>
      </c>
      <c r="J10" s="16">
        <f t="shared" ref="J10:J21" si="3">+H10/G10</f>
        <v>0.678652913</v>
      </c>
      <c r="K10" s="15">
        <f>+'Ejecución SIIF'!Y15</f>
        <v>83660665</v>
      </c>
      <c r="L10" s="17">
        <f t="shared" ref="L10:L21" si="4">+K10/G10</f>
        <v>0.08123466792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18" t="s">
        <v>69</v>
      </c>
      <c r="C11" s="19" t="s">
        <v>76</v>
      </c>
      <c r="D11" s="14" t="s">
        <v>74</v>
      </c>
      <c r="E11" s="15">
        <f>+'Ejecución SIIF'!T16</f>
        <v>516433548</v>
      </c>
      <c r="F11" s="21">
        <v>0.0</v>
      </c>
      <c r="G11" s="15">
        <f t="shared" si="1"/>
        <v>516433548</v>
      </c>
      <c r="H11" s="15">
        <f>+'Ejecución SIIF'!X16</f>
        <v>102476981</v>
      </c>
      <c r="I11" s="15">
        <f t="shared" si="2"/>
        <v>413956567</v>
      </c>
      <c r="J11" s="22">
        <f t="shared" si="3"/>
        <v>0.1984320759</v>
      </c>
      <c r="K11" s="15">
        <f>+'Ejecución SIIF'!Y16</f>
        <v>0</v>
      </c>
      <c r="L11" s="23">
        <f t="shared" si="4"/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18" t="s">
        <v>69</v>
      </c>
      <c r="C12" s="19">
        <v>21.0</v>
      </c>
      <c r="D12" s="14" t="s">
        <v>74</v>
      </c>
      <c r="E12" s="15">
        <f>+'Ejecución SIIF'!T17</f>
        <v>125213459</v>
      </c>
      <c r="F12" s="21">
        <v>0.0</v>
      </c>
      <c r="G12" s="15">
        <f t="shared" si="1"/>
        <v>125213459</v>
      </c>
      <c r="H12" s="15">
        <f>+'Ejecución SIIF'!X17</f>
        <v>48445349</v>
      </c>
      <c r="I12" s="15">
        <f t="shared" si="2"/>
        <v>76768110</v>
      </c>
      <c r="J12" s="22">
        <f t="shared" si="3"/>
        <v>0.3869020901</v>
      </c>
      <c r="K12" s="15">
        <f>+'Ejecución SIIF'!Y17</f>
        <v>5316532</v>
      </c>
      <c r="L12" s="23">
        <f t="shared" si="4"/>
        <v>0.04245974868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29"/>
      <c r="B13" s="31" t="s">
        <v>98</v>
      </c>
      <c r="C13" s="33"/>
      <c r="D13" s="30"/>
      <c r="E13" s="35">
        <f t="shared" ref="E13:H13" si="5">SUM(E10:E12)</f>
        <v>1671511068</v>
      </c>
      <c r="F13" s="35">
        <f t="shared" si="5"/>
        <v>0</v>
      </c>
      <c r="G13" s="35">
        <f t="shared" si="5"/>
        <v>1671511068</v>
      </c>
      <c r="H13" s="35">
        <f t="shared" si="5"/>
        <v>849842575</v>
      </c>
      <c r="I13" s="35">
        <f t="shared" si="2"/>
        <v>821668493</v>
      </c>
      <c r="J13" s="37">
        <f t="shared" si="3"/>
        <v>0.5084277282</v>
      </c>
      <c r="K13" s="35">
        <f>SUM(K10:K12)</f>
        <v>88977197</v>
      </c>
      <c r="L13" s="38">
        <f t="shared" si="4"/>
        <v>0.05323159308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>
      <c r="A14" s="3"/>
      <c r="B14" s="12" t="s">
        <v>78</v>
      </c>
      <c r="C14" s="13" t="s">
        <v>39</v>
      </c>
      <c r="D14" s="39" t="s">
        <v>80</v>
      </c>
      <c r="E14" s="15">
        <f>+'Ejecución SIIF'!Q18</f>
        <v>2234619188</v>
      </c>
      <c r="F14" s="15">
        <f>+'Ejecución SIIF'!U18</f>
        <v>0</v>
      </c>
      <c r="G14" s="15">
        <f t="shared" ref="G14:G15" si="6">+E14-F14</f>
        <v>2234619188</v>
      </c>
      <c r="H14" s="15">
        <f>+'Ejecución SIIF'!X18</f>
        <v>1578510132</v>
      </c>
      <c r="I14" s="15">
        <f t="shared" si="2"/>
        <v>656109056</v>
      </c>
      <c r="J14" s="16">
        <f t="shared" si="3"/>
        <v>0.706388874</v>
      </c>
      <c r="K14" s="15">
        <f>+'Ejecución SIIF'!Y18</f>
        <v>133078524</v>
      </c>
      <c r="L14" s="17">
        <f t="shared" si="4"/>
        <v>0.05955311076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24" t="s">
        <v>78</v>
      </c>
      <c r="C15" s="41" t="s">
        <v>76</v>
      </c>
      <c r="D15" s="39" t="s">
        <v>80</v>
      </c>
      <c r="E15" s="15">
        <f>+'Ejecución SIIF'!Q19</f>
        <v>483770848</v>
      </c>
      <c r="F15" s="15">
        <f>+'Ejecución SIIF'!U19</f>
        <v>0</v>
      </c>
      <c r="G15" s="15">
        <f t="shared" si="6"/>
        <v>483770848</v>
      </c>
      <c r="H15" s="15">
        <f>+'Ejecución SIIF'!X19</f>
        <v>0</v>
      </c>
      <c r="I15" s="40">
        <f t="shared" si="2"/>
        <v>483770848</v>
      </c>
      <c r="J15" s="26">
        <f t="shared" si="3"/>
        <v>0</v>
      </c>
      <c r="K15" s="15">
        <f>+'Ejecución SIIF'!Y19</f>
        <v>0</v>
      </c>
      <c r="L15" s="27">
        <f t="shared" si="4"/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29"/>
      <c r="B16" s="31" t="s">
        <v>100</v>
      </c>
      <c r="C16" s="33"/>
      <c r="D16" s="30"/>
      <c r="E16" s="35">
        <f t="shared" ref="E16:H16" si="7">SUM(E14:E15)</f>
        <v>2718390036</v>
      </c>
      <c r="F16" s="35">
        <f t="shared" si="7"/>
        <v>0</v>
      </c>
      <c r="G16" s="35">
        <f t="shared" si="7"/>
        <v>2718390036</v>
      </c>
      <c r="H16" s="35">
        <f t="shared" si="7"/>
        <v>1578510132</v>
      </c>
      <c r="I16" s="35">
        <f t="shared" si="2"/>
        <v>1139879904</v>
      </c>
      <c r="J16" s="37">
        <f t="shared" si="3"/>
        <v>0.58067831</v>
      </c>
      <c r="K16" s="35">
        <f>SUM(K14:K15)</f>
        <v>133078524</v>
      </c>
      <c r="L16" s="38">
        <f t="shared" si="4"/>
        <v>0.04895490428</v>
      </c>
      <c r="M16" s="42"/>
      <c r="N16" s="42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>
      <c r="A17" s="3"/>
      <c r="B17" s="12" t="s">
        <v>81</v>
      </c>
      <c r="C17" s="13" t="s">
        <v>39</v>
      </c>
      <c r="D17" s="14" t="s">
        <v>84</v>
      </c>
      <c r="E17" s="15">
        <f>+'Ejecución SIIF'!Q20</f>
        <v>994044188</v>
      </c>
      <c r="F17" s="15">
        <f>+'Ejecución SIIF'!U20</f>
        <v>0</v>
      </c>
      <c r="G17" s="15">
        <f t="shared" ref="G17:G19" si="8">+E17-F17</f>
        <v>994044188</v>
      </c>
      <c r="H17" s="15">
        <f>+'Ejecución SIIF'!X20</f>
        <v>279319539.7</v>
      </c>
      <c r="I17" s="15">
        <f t="shared" si="2"/>
        <v>714724648.3</v>
      </c>
      <c r="J17" s="16">
        <f t="shared" si="3"/>
        <v>0.2809930817</v>
      </c>
      <c r="K17" s="15">
        <f>+'Ejecución SIIF'!Y20</f>
        <v>11540000</v>
      </c>
      <c r="L17" s="17">
        <f t="shared" si="4"/>
        <v>0.01160914187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18" t="s">
        <v>85</v>
      </c>
      <c r="C18" s="19" t="s">
        <v>39</v>
      </c>
      <c r="D18" s="20" t="s">
        <v>86</v>
      </c>
      <c r="E18" s="21">
        <f>+'Ejecución SIIF'!Q21</f>
        <v>715317339</v>
      </c>
      <c r="F18" s="21">
        <f>+'Ejecución SIIF'!U21</f>
        <v>0</v>
      </c>
      <c r="G18" s="15">
        <f t="shared" si="8"/>
        <v>715317339</v>
      </c>
      <c r="H18" s="21">
        <f>+'Ejecución SIIF'!X21</f>
        <v>564910393</v>
      </c>
      <c r="I18" s="21">
        <f t="shared" si="2"/>
        <v>150406946</v>
      </c>
      <c r="J18" s="22">
        <f t="shared" si="3"/>
        <v>0.7897339575</v>
      </c>
      <c r="K18" s="21">
        <f>+'Ejecución SIIF'!Y21</f>
        <v>66476393</v>
      </c>
      <c r="L18" s="23">
        <f t="shared" si="4"/>
        <v>0.09293272982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24" t="s">
        <v>85</v>
      </c>
      <c r="C19" s="41" t="s">
        <v>77</v>
      </c>
      <c r="D19" s="25" t="s">
        <v>86</v>
      </c>
      <c r="E19" s="21">
        <f>+'Ejecución SIIF'!Q22</f>
        <v>170000000</v>
      </c>
      <c r="F19" s="21">
        <f>+'Ejecución SIIF'!U22</f>
        <v>0</v>
      </c>
      <c r="G19" s="15">
        <f t="shared" si="8"/>
        <v>170000000</v>
      </c>
      <c r="H19" s="21">
        <f>+'Ejecución SIIF'!X22</f>
        <v>166853326</v>
      </c>
      <c r="I19" s="40">
        <f t="shared" si="2"/>
        <v>3146674</v>
      </c>
      <c r="J19" s="26">
        <f t="shared" si="3"/>
        <v>0.9814901529</v>
      </c>
      <c r="K19" s="21">
        <f>+'Ejecución SIIF'!Y22</f>
        <v>24853326</v>
      </c>
      <c r="L19" s="27">
        <f t="shared" si="4"/>
        <v>0.1461960353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29"/>
      <c r="B20" s="47" t="s">
        <v>103</v>
      </c>
      <c r="C20" s="49"/>
      <c r="D20" s="44"/>
      <c r="E20" s="51">
        <f t="shared" ref="E20:H20" si="9">SUM(E17:E19)</f>
        <v>1879361527</v>
      </c>
      <c r="F20" s="51">
        <f t="shared" si="9"/>
        <v>0</v>
      </c>
      <c r="G20" s="51">
        <f t="shared" si="9"/>
        <v>1879361527</v>
      </c>
      <c r="H20" s="51">
        <f t="shared" si="9"/>
        <v>1011083259</v>
      </c>
      <c r="I20" s="51">
        <f t="shared" si="2"/>
        <v>868278268.3</v>
      </c>
      <c r="J20" s="53">
        <f t="shared" si="3"/>
        <v>0.5379929536</v>
      </c>
      <c r="K20" s="51">
        <f>SUM(K17:K19)</f>
        <v>102869719</v>
      </c>
      <c r="L20" s="55">
        <f t="shared" si="4"/>
        <v>0.05473652489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5.75" customHeight="1">
      <c r="A21" s="3"/>
      <c r="B21" s="57" t="s">
        <v>104</v>
      </c>
      <c r="C21" s="58"/>
      <c r="D21" s="52"/>
      <c r="E21" s="59">
        <f t="shared" ref="E21:H21" si="10">+E13+E16+E20</f>
        <v>6269262631</v>
      </c>
      <c r="F21" s="59">
        <f t="shared" si="10"/>
        <v>0</v>
      </c>
      <c r="G21" s="59">
        <f t="shared" si="10"/>
        <v>6269262631</v>
      </c>
      <c r="H21" s="59">
        <f t="shared" si="10"/>
        <v>3439435966</v>
      </c>
      <c r="I21" s="59">
        <f t="shared" si="2"/>
        <v>2829826665</v>
      </c>
      <c r="J21" s="61">
        <f t="shared" si="3"/>
        <v>0.5486188996</v>
      </c>
      <c r="K21" s="59">
        <f>+K13+K16+K20</f>
        <v>324925440</v>
      </c>
      <c r="L21" s="61">
        <f t="shared" si="4"/>
        <v>0.05182833439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"/>
      <c r="B22" s="62" t="s">
        <v>105</v>
      </c>
      <c r="C22" s="63"/>
      <c r="D22" s="64"/>
      <c r="E22" s="65" t="s">
        <v>1</v>
      </c>
      <c r="F22" s="65" t="s">
        <v>1</v>
      </c>
      <c r="G22" s="65"/>
      <c r="H22" s="65" t="s">
        <v>1</v>
      </c>
      <c r="I22" s="65"/>
      <c r="J22" s="65"/>
      <c r="K22" s="65" t="s">
        <v>1</v>
      </c>
      <c r="L22" s="6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60" t="s">
        <v>106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7">
    <mergeCell ref="B6:L6"/>
    <mergeCell ref="B7:L7"/>
    <mergeCell ref="B13:D13"/>
    <mergeCell ref="B16:D16"/>
    <mergeCell ref="B20:D20"/>
    <mergeCell ref="B21:D21"/>
    <mergeCell ref="B22:D22"/>
  </mergeCells>
  <printOptions/>
  <pageMargins bottom="0.78740157480315" footer="0.0" header="0.0" left="0.78740157480315" right="0.78740157480315" top="0.78740157480315"/>
  <pageSetup paperSize="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2020-02-21T15:25:02Z</dcterms:created>
  <dc:creator>Carolina Leonor Ramos Castellanos</dc:creator>
</cp:coreProperties>
</file>