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guerrero\Documents\Documentos\2019\Control Interno\Control Interno\"/>
    </mc:Choice>
  </mc:AlternateContent>
  <bookViews>
    <workbookView xWindow="0" yWindow="0" windowWidth="25200" windowHeight="11985" activeTab="3"/>
  </bookViews>
  <sheets>
    <sheet name="Inicio" sheetId="5" r:id="rId1"/>
    <sheet name="1.Mapa Riesgos Institucional" sheetId="1" r:id="rId2"/>
    <sheet name="2.Matriz Riesgos Corrupción" sheetId="2" r:id="rId3"/>
    <sheet name="3.Riesgos_Seguridad " sheetId="3" r:id="rId4"/>
    <sheet name="4.Matriz Peligros" sheetId="4" r:id="rId5"/>
  </sheets>
  <externalReferences>
    <externalReference r:id="rId6"/>
    <externalReference r:id="rId7"/>
    <externalReference r:id="rId8"/>
    <externalReference r:id="rId9"/>
    <externalReference r:id="rId10"/>
    <externalReference r:id="rId11"/>
  </externalReferences>
  <definedNames>
    <definedName name="_ewe">#REF!</definedName>
    <definedName name="_xlnm._FilterDatabase" localSheetId="3" hidden="1">'3.Riesgos_Seguridad '!$A$11:$D$254</definedName>
    <definedName name="_xlnm._FilterDatabase" localSheetId="4" hidden="1">'4.Matriz Peligros'!$A$10:$XEQ$156</definedName>
    <definedName name="_ñl">#REF!</definedName>
    <definedName name="administrativa" localSheetId="1">#REF!</definedName>
    <definedName name="administrativa" localSheetId="2">#REF!</definedName>
    <definedName name="administrativa" localSheetId="0">#REF!</definedName>
    <definedName name="administrativa">#REF!</definedName>
    <definedName name="Administrativas" localSheetId="1">#REF!</definedName>
    <definedName name="Administrativas" localSheetId="2">#REF!</definedName>
    <definedName name="Administrativas" localSheetId="0">#REF!</definedName>
    <definedName name="Administrativas">#REF!</definedName>
    <definedName name="_xlnm.Print_Area" localSheetId="1">'1.Mapa Riesgos Institucional'!$A$1:$V$133</definedName>
    <definedName name="_xlnm.Print_Area" localSheetId="2">'2.Matriz Riesgos Corrupción'!$A$1:$X$38</definedName>
    <definedName name="_xlnm.Print_Area" localSheetId="4">'4.Matriz Peligros'!$A$1:$AT$162</definedName>
    <definedName name="clases">[1]TABLA!$F$2:$F$5</definedName>
    <definedName name="Control_Existente">[2]Hoja4!$H$3:$H$4</definedName>
    <definedName name="departamentos">[1]TABLA!$D$2:$D$36</definedName>
    <definedName name="dsds">#REF!</definedName>
    <definedName name="EC">#REF!</definedName>
    <definedName name="etgrtr" localSheetId="2">#REF!</definedName>
    <definedName name="etgrtr">#REF!</definedName>
    <definedName name="fd">#REF!</definedName>
    <definedName name="fdfd">#REF!</definedName>
    <definedName name="fdfdfs">#REF!</definedName>
    <definedName name="fgtfhgjuh" localSheetId="2">#REF!</definedName>
    <definedName name="fgtfhgjuh">#REF!</definedName>
    <definedName name="GF">#REF!</definedName>
    <definedName name="htuyt">#REF!</definedName>
    <definedName name="Impacto">[2]Hoja4!$F$3:$F$7</definedName>
    <definedName name="jhy">#REF!</definedName>
    <definedName name="jyjy">#REF!</definedName>
    <definedName name="lgktkfnjbhz" localSheetId="2">#REF!</definedName>
    <definedName name="lgktkfnjbhz">#REF!</definedName>
    <definedName name="Medidas_de_Respuesta">#REF!</definedName>
    <definedName name="Mx_Riesgo_probXimp">[3]AnálisisRC!$B$28:$F$37</definedName>
    <definedName name="nivel">[1]TABLA!$C$2:$C$3</definedName>
    <definedName name="NIVELCONSECUENCIA" localSheetId="0">#REF!</definedName>
    <definedName name="NIVELCONSECUENCIA">#REF!</definedName>
    <definedName name="NIVELDEFICIENCIA" localSheetId="0">#REF!</definedName>
    <definedName name="NIVELDEFICIENCIA">#REF!</definedName>
    <definedName name="NIVELEXPOSICION" localSheetId="0">#REF!</definedName>
    <definedName name="NIVELEXPOSICION">#REF!</definedName>
    <definedName name="normativa" localSheetId="1">#REF!</definedName>
    <definedName name="normativa" localSheetId="2">#REF!</definedName>
    <definedName name="normativa" localSheetId="0">#REF!</definedName>
    <definedName name="normativa">#REF!</definedName>
    <definedName name="Normativas" localSheetId="1">#REF!</definedName>
    <definedName name="Normativas" localSheetId="2">#REF!</definedName>
    <definedName name="Normativas" localSheetId="0">#REF!</definedName>
    <definedName name="Normativas">#REF!</definedName>
    <definedName name="Opciones_de_Manejo">[2]Hoja4!$G$3:$G$6</definedName>
    <definedName name="POIPIOPI" localSheetId="2">#REF!</definedName>
    <definedName name="POIPIOPI">#REF!</definedName>
    <definedName name="Print_Area" localSheetId="1">'1.Mapa Riesgos Institucional'!$C$1:$W$12</definedName>
    <definedName name="Print_Area" localSheetId="2">'2.Matriz Riesgos Corrupción'!$B$1:$X$15</definedName>
    <definedName name="Print_Area" localSheetId="4">'4.Matriz Peligros'!$A$1:$AI$18</definedName>
    <definedName name="Print_Titles" localSheetId="1">'1.Mapa Riesgos Institucional'!#REF!</definedName>
    <definedName name="Print_Titles" localSheetId="2">'2.Matriz Riesgos Corrupción'!#REF!</definedName>
    <definedName name="Probabilidad">[2]Hoja4!$E$3:$E$7</definedName>
    <definedName name="Procesos">[2]Hoja4!$C$3:$C$23</definedName>
    <definedName name="rere">#REF!</definedName>
    <definedName name="retre" localSheetId="2">#REF!</definedName>
    <definedName name="retre">#REF!</definedName>
    <definedName name="rtete" localSheetId="2">#REF!</definedName>
    <definedName name="rtete">#REF!</definedName>
    <definedName name="RUTINARIA" localSheetId="0">#REF!</definedName>
    <definedName name="RUTINARIA">#REF!</definedName>
    <definedName name="rytuyy" localSheetId="2">#REF!</definedName>
    <definedName name="rytuyy">#REF!</definedName>
    <definedName name="tecnologica" localSheetId="1">#REF!</definedName>
    <definedName name="tecnologica" localSheetId="2">#REF!</definedName>
    <definedName name="tecnologica" localSheetId="0">#REF!</definedName>
    <definedName name="tecnologica">#REF!</definedName>
    <definedName name="Tecnologicas" localSheetId="1">#REF!</definedName>
    <definedName name="Tecnologicas" localSheetId="2">#REF!</definedName>
    <definedName name="Tecnologicas" localSheetId="0">#REF!</definedName>
    <definedName name="Tecnologicas">#REF!</definedName>
    <definedName name="Tipo">[2]Hoja4!$D$3:$D$10</definedName>
    <definedName name="Tipo_de_Riesgo">#REF!</definedName>
    <definedName name="Tipos" localSheetId="1">#REF!</definedName>
    <definedName name="Tipos" localSheetId="2">#REF!</definedName>
    <definedName name="Tipos" localSheetId="0">#REF!</definedName>
    <definedName name="Tipos">#REF!</definedName>
    <definedName name="trterte" localSheetId="2">#REF!</definedName>
    <definedName name="trterte">#REF!</definedName>
    <definedName name="trtrtryr" localSheetId="2">#REF!</definedName>
    <definedName name="trtrtryr">#REF!</definedName>
    <definedName name="trvnolodf" localSheetId="2">#REF!</definedName>
    <definedName name="trvnolodf">#REF!</definedName>
    <definedName name="tytrwesd" localSheetId="2">#REF!</definedName>
    <definedName name="tytrwesd">#REF!</definedName>
    <definedName name="vigencia">[1]TABLA!$E$2:$E$5</definedName>
    <definedName name="wew">#REF!</definedName>
    <definedName name="yryery" localSheetId="2">#REF!</definedName>
    <definedName name="yryery">#REF!</definedName>
    <definedName name="yyuyus" localSheetId="2">#REF!</definedName>
    <definedName name="yyuyus">#REF!</definedName>
    <definedName name="Z_1044896C_F3B6_4C10_9F34_C684BB1A62A8_.wvu.FilterData" localSheetId="1" hidden="1">'1.Mapa Riesgos Institucional'!#REF!</definedName>
    <definedName name="Z_1044896C_F3B6_4C10_9F34_C684BB1A62A8_.wvu.FilterData" localSheetId="2" hidden="1">'2.Matriz Riesgos Corrupción'!#REF!</definedName>
    <definedName name="Z_1044896C_F3B6_4C10_9F34_C684BB1A62A8_.wvu.PrintArea" localSheetId="1" hidden="1">'1.Mapa Riesgos Institucional'!$C$1:$W$12</definedName>
    <definedName name="Z_1044896C_F3B6_4C10_9F34_C684BB1A62A8_.wvu.PrintArea" localSheetId="2" hidden="1">'2.Matriz Riesgos Corrupción'!$B$1:$X$15</definedName>
    <definedName name="Z_1044896C_F3B6_4C10_9F34_C684BB1A62A8_.wvu.PrintTitles" localSheetId="1" hidden="1">'1.Mapa Riesgos Institucional'!#REF!</definedName>
    <definedName name="Z_1044896C_F3B6_4C10_9F34_C684BB1A62A8_.wvu.PrintTitles" localSheetId="2" hidden="1">'2.Matriz Riesgos Corrupción'!#REF!</definedName>
    <definedName name="Z_343679A1_3DAE_4AB2_92E4_434A7C0F0A5A_.wvu.FilterData" localSheetId="1" hidden="1">'1.Mapa Riesgos Institucional'!#REF!</definedName>
    <definedName name="Z_343679A1_3DAE_4AB2_92E4_434A7C0F0A5A_.wvu.FilterData" localSheetId="2" hidden="1">'2.Matriz Riesgos Corrupción'!#REF!</definedName>
    <definedName name="Z_343679A1_3DAE_4AB2_92E4_434A7C0F0A5A_.wvu.PrintArea" localSheetId="1" hidden="1">'1.Mapa Riesgos Institucional'!$C$1:$W$12</definedName>
    <definedName name="Z_343679A1_3DAE_4AB2_92E4_434A7C0F0A5A_.wvu.PrintArea" localSheetId="2" hidden="1">'2.Matriz Riesgos Corrupción'!$B$1:$X$15</definedName>
    <definedName name="Z_343679A1_3DAE_4AB2_92E4_434A7C0F0A5A_.wvu.PrintTitles" localSheetId="1" hidden="1">'1.Mapa Riesgos Institucional'!#REF!</definedName>
    <definedName name="Z_343679A1_3DAE_4AB2_92E4_434A7C0F0A5A_.wvu.PrintTitles" localSheetId="2" hidden="1">'2.Matriz Riesgos Corrupción'!#REF!</definedName>
    <definedName name="Z_43569314_AE71_4F19_BA39_43BA2BEA7C6D_.wvu.PrintArea" localSheetId="1" hidden="1">'1.Mapa Riesgos Institucional'!$A$1:$V$12</definedName>
    <definedName name="Z_43569314_AE71_4F19_BA39_43BA2BEA7C6D_.wvu.PrintArea" localSheetId="2" hidden="1">'2.Matriz Riesgos Corrupción'!$A$1:$W$23</definedName>
    <definedName name="Z_4B309F04_D590_4263_A4A2_6DB28F0A46CF_.wvu.PrintArea" localSheetId="1" hidden="1">'1.Mapa Riesgos Institucional'!$A$1:$V$12</definedName>
    <definedName name="Z_4B309F04_D590_4263_A4A2_6DB28F0A46CF_.wvu.PrintArea" localSheetId="2" hidden="1">'2.Matriz Riesgos Corrupción'!$A$1:$W$23</definedName>
    <definedName name="Z_62166605_A6CA_4F04_A70A_9FAE79CC38D0_.wvu.PrintArea" localSheetId="1" hidden="1">'1.Mapa Riesgos Institucional'!$A$1:$V$12</definedName>
    <definedName name="Z_62166605_A6CA_4F04_A70A_9FAE79CC38D0_.wvu.PrintArea" localSheetId="2" hidden="1">'2.Matriz Riesgos Corrupción'!$A$1:$W$23</definedName>
    <definedName name="Z_72A528CD_A6E2_4973_BB37_F63B14202F47_.wvu.FilterData" localSheetId="1" hidden="1">'1.Mapa Riesgos Institucional'!#REF!</definedName>
    <definedName name="Z_72A528CD_A6E2_4973_BB37_F63B14202F47_.wvu.FilterData" localSheetId="2" hidden="1">'2.Matriz Riesgos Corrupción'!#REF!</definedName>
    <definedName name="Z_72A528CD_A6E2_4973_BB37_F63B14202F47_.wvu.PrintArea" localSheetId="1" hidden="1">'1.Mapa Riesgos Institucional'!$C$1:$W$12</definedName>
    <definedName name="Z_72A528CD_A6E2_4973_BB37_F63B14202F47_.wvu.PrintArea" localSheetId="2" hidden="1">'2.Matriz Riesgos Corrupción'!$B$1:$X$15</definedName>
    <definedName name="Z_72A528CD_A6E2_4973_BB37_F63B14202F47_.wvu.PrintTitles" localSheetId="1" hidden="1">'1.Mapa Riesgos Institucional'!#REF!</definedName>
    <definedName name="Z_72A528CD_A6E2_4973_BB37_F63B14202F47_.wvu.PrintTitles" localSheetId="2" hidden="1">'2.Matriz Riesgos Corrupción'!#REF!</definedName>
    <definedName name="Z_73F21370_794E_4846_BBCA_680780E9196D_.wvu.FilterData" localSheetId="1" hidden="1">'1.Mapa Riesgos Institucional'!#REF!</definedName>
    <definedName name="Z_73F21370_794E_4846_BBCA_680780E9196D_.wvu.FilterData" localSheetId="2" hidden="1">'2.Matriz Riesgos Corrupción'!#REF!</definedName>
    <definedName name="Z_73F21370_794E_4846_BBCA_680780E9196D_.wvu.PrintArea" localSheetId="1" hidden="1">'1.Mapa Riesgos Institucional'!$C$1:$W$12</definedName>
    <definedName name="Z_73F21370_794E_4846_BBCA_680780E9196D_.wvu.PrintArea" localSheetId="2" hidden="1">'2.Matriz Riesgos Corrupción'!$B$1:$X$15</definedName>
    <definedName name="Z_73F21370_794E_4846_BBCA_680780E9196D_.wvu.PrintTitles" localSheetId="1" hidden="1">'1.Mapa Riesgos Institucional'!#REF!</definedName>
    <definedName name="Z_73F21370_794E_4846_BBCA_680780E9196D_.wvu.PrintTitles" localSheetId="2" hidden="1">'2.Matriz Riesgos Corrupción'!#REF!</definedName>
    <definedName name="Z_84749886_5CA7_43A6_8430_AB5360EC0DA9_.wvu.PrintArea" localSheetId="1" hidden="1">'1.Mapa Riesgos Institucional'!$A$1:$V$12</definedName>
    <definedName name="Z_84749886_5CA7_43A6_8430_AB5360EC0DA9_.wvu.PrintArea" localSheetId="2" hidden="1">'2.Matriz Riesgos Corrupción'!$A$1:$W$23</definedName>
    <definedName name="Z_AFC4DB1E_BD91_4E05_98DF_D504574E60A3_.wvu.FilterData" localSheetId="1" hidden="1">'1.Mapa Riesgos Institucional'!#REF!</definedName>
    <definedName name="Z_AFC4DB1E_BD91_4E05_98DF_D504574E60A3_.wvu.FilterData" localSheetId="2" hidden="1">'2.Matriz Riesgos Corrupción'!#REF!</definedName>
    <definedName name="Z_AFC4DB1E_BD91_4E05_98DF_D504574E60A3_.wvu.PrintArea" localSheetId="1" hidden="1">'1.Mapa Riesgos Institucional'!$C$1:$W$12</definedName>
    <definedName name="Z_AFC4DB1E_BD91_4E05_98DF_D504574E60A3_.wvu.PrintArea" localSheetId="2" hidden="1">'2.Matriz Riesgos Corrupción'!$B$1:$X$15</definedName>
    <definedName name="Z_AFC4DB1E_BD91_4E05_98DF_D504574E60A3_.wvu.PrintTitles" localSheetId="1" hidden="1">'1.Mapa Riesgos Institucional'!#REF!</definedName>
    <definedName name="Z_AFC4DB1E_BD91_4E05_98DF_D504574E60A3_.wvu.PrintTitles" localSheetId="2" hidden="1">'2.Matriz Riesgos Corrupción'!#REF!</definedName>
    <definedName name="Z_CC5BE736_0966_4E9B_AE14_30CCC85031A2_.wvu.FilterData" localSheetId="1" hidden="1">'1.Mapa Riesgos Institucional'!#REF!</definedName>
    <definedName name="Z_CC5BE736_0966_4E9B_AE14_30CCC85031A2_.wvu.FilterData" localSheetId="2" hidden="1">'2.Matriz Riesgos Corrupción'!#REF!</definedName>
    <definedName name="Z_CC5BE736_0966_4E9B_AE14_30CCC85031A2_.wvu.PrintArea" localSheetId="1" hidden="1">'1.Mapa Riesgos Institucional'!$C$1:$W$12</definedName>
    <definedName name="Z_CC5BE736_0966_4E9B_AE14_30CCC85031A2_.wvu.PrintArea" localSheetId="2" hidden="1">'2.Matriz Riesgos Corrupción'!$B$1:$X$15</definedName>
    <definedName name="Z_CC5BE736_0966_4E9B_AE14_30CCC85031A2_.wvu.PrintTitles" localSheetId="1" hidden="1">'1.Mapa Riesgos Institucional'!#REF!</definedName>
    <definedName name="Z_CC5BE736_0966_4E9B_AE14_30CCC85031A2_.wvu.PrintTitles" localSheetId="2" hidden="1">'2.Matriz Riesgos Corrupción'!#REF!</definedName>
    <definedName name="Z_E3CF2C1E_C6A6_4B8B_9107_B8BA173091D5_.wvu.PrintArea" localSheetId="1" hidden="1">'1.Mapa Riesgos Institucional'!$A$1:$V$12</definedName>
    <definedName name="Z_E3CF2C1E_C6A6_4B8B_9107_B8BA173091D5_.wvu.PrintArea" localSheetId="2" hidden="1">'2.Matriz Riesgos Corrupción'!$A$1:$W$23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60" i="4" l="1"/>
  <c r="P160" i="4"/>
  <c r="O160" i="4"/>
  <c r="M160" i="4"/>
  <c r="T159" i="4"/>
  <c r="U159" i="4" s="1"/>
  <c r="V159" i="4" s="1"/>
  <c r="S159" i="4"/>
  <c r="P159" i="4"/>
  <c r="Q159" i="4" s="1"/>
  <c r="O159" i="4"/>
  <c r="M159" i="4"/>
  <c r="S158" i="4"/>
  <c r="P158" i="4"/>
  <c r="Q158" i="4" s="1"/>
  <c r="O158" i="4"/>
  <c r="M158" i="4"/>
  <c r="S157" i="4"/>
  <c r="P157" i="4"/>
  <c r="Q157" i="4" s="1"/>
  <c r="O157" i="4"/>
  <c r="M157" i="4"/>
  <c r="S156" i="4"/>
  <c r="P156" i="4"/>
  <c r="O156" i="4"/>
  <c r="M156" i="4"/>
  <c r="U155" i="4"/>
  <c r="V155" i="4" s="1"/>
  <c r="T155" i="4"/>
  <c r="S155" i="4"/>
  <c r="P155" i="4"/>
  <c r="Q155" i="4" s="1"/>
  <c r="O155" i="4"/>
  <c r="M155" i="4"/>
  <c r="S154" i="4"/>
  <c r="P154" i="4"/>
  <c r="Q154" i="4" s="1"/>
  <c r="O154" i="4"/>
  <c r="M154" i="4"/>
  <c r="S153" i="4"/>
  <c r="P153" i="4"/>
  <c r="O153" i="4"/>
  <c r="M153" i="4"/>
  <c r="S152" i="4"/>
  <c r="P152" i="4"/>
  <c r="O152" i="4"/>
  <c r="M152" i="4"/>
  <c r="T151" i="4"/>
  <c r="U151" i="4" s="1"/>
  <c r="V151" i="4" s="1"/>
  <c r="S151" i="4"/>
  <c r="P151" i="4"/>
  <c r="Q151" i="4" s="1"/>
  <c r="O151" i="4"/>
  <c r="M151" i="4"/>
  <c r="S150" i="4"/>
  <c r="P150" i="4"/>
  <c r="O150" i="4"/>
  <c r="M150" i="4"/>
  <c r="S149" i="4"/>
  <c r="P149" i="4"/>
  <c r="Q149" i="4" s="1"/>
  <c r="O149" i="4"/>
  <c r="M149" i="4"/>
  <c r="S148" i="4"/>
  <c r="P148" i="4"/>
  <c r="O148" i="4"/>
  <c r="M148" i="4"/>
  <c r="T147" i="4"/>
  <c r="U147" i="4" s="1"/>
  <c r="V147" i="4" s="1"/>
  <c r="S147" i="4"/>
  <c r="P147" i="4"/>
  <c r="Q147" i="4" s="1"/>
  <c r="O147" i="4"/>
  <c r="M147" i="4"/>
  <c r="S146" i="4"/>
  <c r="P146" i="4"/>
  <c r="Q146" i="4" s="1"/>
  <c r="O146" i="4"/>
  <c r="M146" i="4"/>
  <c r="T145" i="4"/>
  <c r="U145" i="4" s="1"/>
  <c r="V145" i="4" s="1"/>
  <c r="S145" i="4"/>
  <c r="P145" i="4"/>
  <c r="Q145" i="4" s="1"/>
  <c r="O145" i="4"/>
  <c r="M145" i="4"/>
  <c r="S144" i="4"/>
  <c r="P144" i="4"/>
  <c r="O144" i="4"/>
  <c r="M144" i="4"/>
  <c r="T143" i="4"/>
  <c r="U143" i="4" s="1"/>
  <c r="V143" i="4" s="1"/>
  <c r="S143" i="4"/>
  <c r="P143" i="4"/>
  <c r="Q143" i="4" s="1"/>
  <c r="O143" i="4"/>
  <c r="M143" i="4"/>
  <c r="U142" i="4"/>
  <c r="V142" i="4" s="1"/>
  <c r="T142" i="4"/>
  <c r="S142" i="4"/>
  <c r="P142" i="4"/>
  <c r="Q142" i="4" s="1"/>
  <c r="O142" i="4"/>
  <c r="M142" i="4"/>
  <c r="S141" i="4"/>
  <c r="P141" i="4"/>
  <c r="O141" i="4"/>
  <c r="M141" i="4"/>
  <c r="S140" i="4"/>
  <c r="P140" i="4"/>
  <c r="O140" i="4"/>
  <c r="M140" i="4"/>
  <c r="T139" i="4"/>
  <c r="U139" i="4" s="1"/>
  <c r="V139" i="4" s="1"/>
  <c r="S139" i="4"/>
  <c r="P139" i="4"/>
  <c r="Q139" i="4" s="1"/>
  <c r="O139" i="4"/>
  <c r="M139" i="4"/>
  <c r="S138" i="4"/>
  <c r="P138" i="4"/>
  <c r="O138" i="4"/>
  <c r="M138" i="4"/>
  <c r="T137" i="4"/>
  <c r="U137" i="4" s="1"/>
  <c r="V137" i="4" s="1"/>
  <c r="S137" i="4"/>
  <c r="P137" i="4"/>
  <c r="Q137" i="4" s="1"/>
  <c r="O137" i="4"/>
  <c r="M137" i="4"/>
  <c r="S136" i="4"/>
  <c r="P136" i="4"/>
  <c r="O136" i="4"/>
  <c r="M136" i="4"/>
  <c r="T135" i="4"/>
  <c r="U135" i="4" s="1"/>
  <c r="V135" i="4" s="1"/>
  <c r="S135" i="4"/>
  <c r="P135" i="4"/>
  <c r="Q135" i="4" s="1"/>
  <c r="O135" i="4"/>
  <c r="M135" i="4"/>
  <c r="T134" i="4"/>
  <c r="U134" i="4" s="1"/>
  <c r="V134" i="4" s="1"/>
  <c r="S134" i="4"/>
  <c r="P134" i="4"/>
  <c r="Q134" i="4" s="1"/>
  <c r="O134" i="4"/>
  <c r="M134" i="4"/>
  <c r="T133" i="4"/>
  <c r="U133" i="4" s="1"/>
  <c r="V133" i="4" s="1"/>
  <c r="S133" i="4"/>
  <c r="P133" i="4"/>
  <c r="Q133" i="4" s="1"/>
  <c r="O133" i="4"/>
  <c r="M133" i="4"/>
  <c r="S132" i="4"/>
  <c r="P132" i="4"/>
  <c r="O132" i="4"/>
  <c r="M132" i="4"/>
  <c r="U131" i="4"/>
  <c r="V131" i="4" s="1"/>
  <c r="T131" i="4"/>
  <c r="S131" i="4"/>
  <c r="P131" i="4"/>
  <c r="Q131" i="4" s="1"/>
  <c r="O131" i="4"/>
  <c r="M131" i="4"/>
  <c r="T130" i="4"/>
  <c r="U130" i="4" s="1"/>
  <c r="V130" i="4" s="1"/>
  <c r="S130" i="4"/>
  <c r="P130" i="4"/>
  <c r="Q130" i="4" s="1"/>
  <c r="O130" i="4"/>
  <c r="M130" i="4"/>
  <c r="S129" i="4"/>
  <c r="P129" i="4"/>
  <c r="Q129" i="4" s="1"/>
  <c r="O129" i="4"/>
  <c r="M129" i="4"/>
  <c r="S128" i="4"/>
  <c r="P128" i="4"/>
  <c r="O128" i="4"/>
  <c r="M128" i="4"/>
  <c r="T127" i="4"/>
  <c r="U127" i="4" s="1"/>
  <c r="V127" i="4" s="1"/>
  <c r="S127" i="4"/>
  <c r="P127" i="4"/>
  <c r="Q127" i="4" s="1"/>
  <c r="O127" i="4"/>
  <c r="M127" i="4"/>
  <c r="S126" i="4"/>
  <c r="P126" i="4"/>
  <c r="Q126" i="4" s="1"/>
  <c r="O126" i="4"/>
  <c r="M126" i="4"/>
  <c r="S125" i="4"/>
  <c r="P125" i="4"/>
  <c r="Q125" i="4" s="1"/>
  <c r="O125" i="4"/>
  <c r="M125" i="4"/>
  <c r="S124" i="4"/>
  <c r="P124" i="4"/>
  <c r="O124" i="4"/>
  <c r="M124" i="4"/>
  <c r="U123" i="4"/>
  <c r="V123" i="4" s="1"/>
  <c r="T123" i="4"/>
  <c r="S123" i="4"/>
  <c r="P123" i="4"/>
  <c r="Q123" i="4" s="1"/>
  <c r="O123" i="4"/>
  <c r="M123" i="4"/>
  <c r="S122" i="4"/>
  <c r="P122" i="4"/>
  <c r="Q122" i="4" s="1"/>
  <c r="O122" i="4"/>
  <c r="M122" i="4"/>
  <c r="S121" i="4"/>
  <c r="P121" i="4"/>
  <c r="O121" i="4"/>
  <c r="M121" i="4"/>
  <c r="S120" i="4"/>
  <c r="P120" i="4"/>
  <c r="O120" i="4"/>
  <c r="M120" i="4"/>
  <c r="T119" i="4"/>
  <c r="U119" i="4" s="1"/>
  <c r="V119" i="4" s="1"/>
  <c r="S119" i="4"/>
  <c r="P119" i="4"/>
  <c r="Q119" i="4" s="1"/>
  <c r="O119" i="4"/>
  <c r="M119" i="4"/>
  <c r="S118" i="4"/>
  <c r="P118" i="4"/>
  <c r="O118" i="4"/>
  <c r="M118" i="4"/>
  <c r="S117" i="4"/>
  <c r="P117" i="4"/>
  <c r="Q117" i="4" s="1"/>
  <c r="O117" i="4"/>
  <c r="M117" i="4"/>
  <c r="S116" i="4"/>
  <c r="P116" i="4"/>
  <c r="O116" i="4"/>
  <c r="M116" i="4"/>
  <c r="T115" i="4"/>
  <c r="U115" i="4" s="1"/>
  <c r="V115" i="4" s="1"/>
  <c r="S115" i="4"/>
  <c r="P115" i="4"/>
  <c r="Q115" i="4" s="1"/>
  <c r="O115" i="4"/>
  <c r="M115" i="4"/>
  <c r="S114" i="4"/>
  <c r="P114" i="4"/>
  <c r="Q114" i="4" s="1"/>
  <c r="O114" i="4"/>
  <c r="M114" i="4"/>
  <c r="T113" i="4"/>
  <c r="U113" i="4" s="1"/>
  <c r="V113" i="4" s="1"/>
  <c r="S113" i="4"/>
  <c r="P113" i="4"/>
  <c r="Q113" i="4" s="1"/>
  <c r="O113" i="4"/>
  <c r="M113" i="4"/>
  <c r="S112" i="4"/>
  <c r="P112" i="4"/>
  <c r="O112" i="4"/>
  <c r="M112" i="4"/>
  <c r="T111" i="4"/>
  <c r="U111" i="4" s="1"/>
  <c r="V111" i="4" s="1"/>
  <c r="S111" i="4"/>
  <c r="P111" i="4"/>
  <c r="Q111" i="4" s="1"/>
  <c r="O111" i="4"/>
  <c r="M111" i="4"/>
  <c r="T110" i="4"/>
  <c r="U110" i="4" s="1"/>
  <c r="V110" i="4" s="1"/>
  <c r="S110" i="4"/>
  <c r="P110" i="4"/>
  <c r="Q110" i="4" s="1"/>
  <c r="O110" i="4"/>
  <c r="M110" i="4"/>
  <c r="S109" i="4"/>
  <c r="P109" i="4"/>
  <c r="O109" i="4"/>
  <c r="M109" i="4"/>
  <c r="S108" i="4"/>
  <c r="P108" i="4"/>
  <c r="O108" i="4"/>
  <c r="M108" i="4"/>
  <c r="T107" i="4"/>
  <c r="U107" i="4" s="1"/>
  <c r="V107" i="4" s="1"/>
  <c r="S107" i="4"/>
  <c r="P107" i="4"/>
  <c r="Q107" i="4" s="1"/>
  <c r="O107" i="4"/>
  <c r="M107" i="4"/>
  <c r="S106" i="4"/>
  <c r="P106" i="4"/>
  <c r="O106" i="4"/>
  <c r="M106" i="4"/>
  <c r="T105" i="4"/>
  <c r="U105" i="4" s="1"/>
  <c r="V105" i="4" s="1"/>
  <c r="S105" i="4"/>
  <c r="P105" i="4"/>
  <c r="Q105" i="4" s="1"/>
  <c r="O105" i="4"/>
  <c r="M105" i="4"/>
  <c r="S104" i="4"/>
  <c r="P104" i="4"/>
  <c r="O104" i="4"/>
  <c r="M104" i="4"/>
  <c r="T103" i="4"/>
  <c r="U103" i="4" s="1"/>
  <c r="V103" i="4" s="1"/>
  <c r="S103" i="4"/>
  <c r="P103" i="4"/>
  <c r="Q103" i="4" s="1"/>
  <c r="O103" i="4"/>
  <c r="M103" i="4"/>
  <c r="T102" i="4"/>
  <c r="U102" i="4" s="1"/>
  <c r="V102" i="4" s="1"/>
  <c r="S102" i="4"/>
  <c r="P102" i="4"/>
  <c r="Q102" i="4" s="1"/>
  <c r="O102" i="4"/>
  <c r="M102" i="4"/>
  <c r="T101" i="4"/>
  <c r="U101" i="4" s="1"/>
  <c r="V101" i="4" s="1"/>
  <c r="S101" i="4"/>
  <c r="P101" i="4"/>
  <c r="Q101" i="4" s="1"/>
  <c r="O101" i="4"/>
  <c r="M101" i="4"/>
  <c r="S100" i="4"/>
  <c r="P100" i="4"/>
  <c r="O100" i="4"/>
  <c r="M100" i="4"/>
  <c r="U99" i="4"/>
  <c r="V99" i="4" s="1"/>
  <c r="T99" i="4"/>
  <c r="S99" i="4"/>
  <c r="P99" i="4"/>
  <c r="Q99" i="4" s="1"/>
  <c r="O99" i="4"/>
  <c r="M99" i="4"/>
  <c r="T98" i="4"/>
  <c r="U98" i="4" s="1"/>
  <c r="V98" i="4" s="1"/>
  <c r="S98" i="4"/>
  <c r="P98" i="4"/>
  <c r="Q98" i="4" s="1"/>
  <c r="O98" i="4"/>
  <c r="M98" i="4"/>
  <c r="S97" i="4"/>
  <c r="P97" i="4"/>
  <c r="Q97" i="4" s="1"/>
  <c r="O97" i="4"/>
  <c r="M97" i="4"/>
  <c r="S96" i="4"/>
  <c r="P96" i="4"/>
  <c r="O96" i="4"/>
  <c r="M96" i="4"/>
  <c r="T95" i="4"/>
  <c r="U95" i="4" s="1"/>
  <c r="V95" i="4" s="1"/>
  <c r="S95" i="4"/>
  <c r="P95" i="4"/>
  <c r="Q95" i="4" s="1"/>
  <c r="O95" i="4"/>
  <c r="M95" i="4"/>
  <c r="S94" i="4"/>
  <c r="P94" i="4"/>
  <c r="Q94" i="4" s="1"/>
  <c r="O94" i="4"/>
  <c r="M94" i="4"/>
  <c r="S92" i="4"/>
  <c r="P92" i="4"/>
  <c r="Q92" i="4" s="1"/>
  <c r="O92" i="4"/>
  <c r="M92" i="4"/>
  <c r="S91" i="4"/>
  <c r="P91" i="4"/>
  <c r="O91" i="4"/>
  <c r="M91" i="4"/>
  <c r="U90" i="4"/>
  <c r="V90" i="4" s="1"/>
  <c r="T90" i="4"/>
  <c r="S90" i="4"/>
  <c r="P90" i="4"/>
  <c r="Q90" i="4" s="1"/>
  <c r="O90" i="4"/>
  <c r="M90" i="4"/>
  <c r="S89" i="4"/>
  <c r="P89" i="4"/>
  <c r="Q89" i="4" s="1"/>
  <c r="O89" i="4"/>
  <c r="M89" i="4"/>
  <c r="S88" i="4"/>
  <c r="P88" i="4"/>
  <c r="O88" i="4"/>
  <c r="M88" i="4"/>
  <c r="S87" i="4"/>
  <c r="P87" i="4"/>
  <c r="O87" i="4"/>
  <c r="M87" i="4"/>
  <c r="T86" i="4"/>
  <c r="U86" i="4" s="1"/>
  <c r="V86" i="4" s="1"/>
  <c r="S86" i="4"/>
  <c r="P86" i="4"/>
  <c r="Q86" i="4" s="1"/>
  <c r="O86" i="4"/>
  <c r="M86" i="4"/>
  <c r="S85" i="4"/>
  <c r="P85" i="4"/>
  <c r="O85" i="4"/>
  <c r="M85" i="4"/>
  <c r="S84" i="4"/>
  <c r="P84" i="4"/>
  <c r="Q84" i="4" s="1"/>
  <c r="O84" i="4"/>
  <c r="M84" i="4"/>
  <c r="S83" i="4"/>
  <c r="P83" i="4"/>
  <c r="O83" i="4"/>
  <c r="M83" i="4"/>
  <c r="T82" i="4"/>
  <c r="U82" i="4" s="1"/>
  <c r="V82" i="4" s="1"/>
  <c r="S82" i="4"/>
  <c r="P82" i="4"/>
  <c r="Q82" i="4" s="1"/>
  <c r="O82" i="4"/>
  <c r="M82" i="4"/>
  <c r="S81" i="4"/>
  <c r="P81" i="4"/>
  <c r="Q81" i="4" s="1"/>
  <c r="O81" i="4"/>
  <c r="M81" i="4"/>
  <c r="T80" i="4"/>
  <c r="U80" i="4" s="1"/>
  <c r="V80" i="4" s="1"/>
  <c r="S80" i="4"/>
  <c r="P80" i="4"/>
  <c r="Q80" i="4" s="1"/>
  <c r="O80" i="4"/>
  <c r="M80" i="4"/>
  <c r="S79" i="4"/>
  <c r="P79" i="4"/>
  <c r="O79" i="4"/>
  <c r="M79" i="4"/>
  <c r="T78" i="4"/>
  <c r="U78" i="4" s="1"/>
  <c r="V78" i="4" s="1"/>
  <c r="S78" i="4"/>
  <c r="P78" i="4"/>
  <c r="Q78" i="4" s="1"/>
  <c r="O78" i="4"/>
  <c r="M78" i="4"/>
  <c r="Y77" i="4"/>
  <c r="Z77" i="4" s="1"/>
  <c r="V77" i="4"/>
  <c r="U77" i="4"/>
  <c r="S77" i="4"/>
  <c r="P77" i="4"/>
  <c r="T77" i="4" s="1"/>
  <c r="O77" i="4"/>
  <c r="M77" i="4"/>
  <c r="U76" i="4"/>
  <c r="V76" i="4" s="1"/>
  <c r="S76" i="4"/>
  <c r="Q76" i="4"/>
  <c r="P76" i="4"/>
  <c r="T76" i="4" s="1"/>
  <c r="O76" i="4"/>
  <c r="M76" i="4"/>
  <c r="U75" i="4"/>
  <c r="V75" i="4" s="1"/>
  <c r="S75" i="4"/>
  <c r="Q75" i="4"/>
  <c r="P75" i="4"/>
  <c r="T75" i="4" s="1"/>
  <c r="O75" i="4"/>
  <c r="M75" i="4"/>
  <c r="S74" i="4"/>
  <c r="P74" i="4"/>
  <c r="T74" i="4" s="1"/>
  <c r="U74" i="4" s="1"/>
  <c r="V74" i="4" s="1"/>
  <c r="O74" i="4"/>
  <c r="M74" i="4"/>
  <c r="S73" i="4"/>
  <c r="P73" i="4"/>
  <c r="O73" i="4"/>
  <c r="M73" i="4"/>
  <c r="S72" i="4"/>
  <c r="P72" i="4"/>
  <c r="T72" i="4" s="1"/>
  <c r="U72" i="4" s="1"/>
  <c r="V72" i="4" s="1"/>
  <c r="O72" i="4"/>
  <c r="M72" i="4"/>
  <c r="T71" i="4"/>
  <c r="U71" i="4" s="1"/>
  <c r="V71" i="4" s="1"/>
  <c r="S71" i="4"/>
  <c r="P71" i="4"/>
  <c r="Q71" i="4" s="1"/>
  <c r="O71" i="4"/>
  <c r="M71" i="4"/>
  <c r="S70" i="4"/>
  <c r="P70" i="4"/>
  <c r="T70" i="4" s="1"/>
  <c r="U70" i="4" s="1"/>
  <c r="V70" i="4" s="1"/>
  <c r="O70" i="4"/>
  <c r="M70" i="4"/>
  <c r="U69" i="4"/>
  <c r="V69" i="4" s="1"/>
  <c r="T69" i="4"/>
  <c r="S69" i="4"/>
  <c r="Q69" i="4"/>
  <c r="P69" i="4"/>
  <c r="O69" i="4"/>
  <c r="M69" i="4"/>
  <c r="T68" i="4"/>
  <c r="U68" i="4" s="1"/>
  <c r="V68" i="4" s="1"/>
  <c r="S68" i="4"/>
  <c r="P68" i="4"/>
  <c r="Q68" i="4" s="1"/>
  <c r="O68" i="4"/>
  <c r="M68" i="4"/>
  <c r="T67" i="4"/>
  <c r="U67" i="4" s="1"/>
  <c r="V67" i="4" s="1"/>
  <c r="S67" i="4"/>
  <c r="Q67" i="4"/>
  <c r="P67" i="4"/>
  <c r="O67" i="4"/>
  <c r="M67" i="4"/>
  <c r="S66" i="4"/>
  <c r="P66" i="4"/>
  <c r="T66" i="4" s="1"/>
  <c r="U66" i="4" s="1"/>
  <c r="V66" i="4" s="1"/>
  <c r="O66" i="4"/>
  <c r="M66" i="4"/>
  <c r="S65" i="4"/>
  <c r="P65" i="4"/>
  <c r="O65" i="4"/>
  <c r="M65" i="4"/>
  <c r="S64" i="4"/>
  <c r="P64" i="4"/>
  <c r="T64" i="4" s="1"/>
  <c r="U64" i="4" s="1"/>
  <c r="V64" i="4" s="1"/>
  <c r="O64" i="4"/>
  <c r="M64" i="4"/>
  <c r="T63" i="4"/>
  <c r="U63" i="4" s="1"/>
  <c r="V63" i="4" s="1"/>
  <c r="S63" i="4"/>
  <c r="P63" i="4"/>
  <c r="Q63" i="4" s="1"/>
  <c r="O63" i="4"/>
  <c r="M63" i="4"/>
  <c r="S62" i="4"/>
  <c r="P62" i="4"/>
  <c r="T62" i="4" s="1"/>
  <c r="U62" i="4" s="1"/>
  <c r="V62" i="4" s="1"/>
  <c r="O62" i="4"/>
  <c r="M62" i="4"/>
  <c r="T61" i="4"/>
  <c r="U61" i="4" s="1"/>
  <c r="V61" i="4" s="1"/>
  <c r="S61" i="4"/>
  <c r="Q61" i="4"/>
  <c r="P61" i="4"/>
  <c r="O61" i="4"/>
  <c r="M61" i="4"/>
  <c r="T60" i="4"/>
  <c r="U60" i="4" s="1"/>
  <c r="V60" i="4" s="1"/>
  <c r="S60" i="4"/>
  <c r="P60" i="4"/>
  <c r="Q60" i="4" s="1"/>
  <c r="O60" i="4"/>
  <c r="M60" i="4"/>
  <c r="T59" i="4"/>
  <c r="U59" i="4" s="1"/>
  <c r="V59" i="4" s="1"/>
  <c r="S59" i="4"/>
  <c r="Q59" i="4"/>
  <c r="P59" i="4"/>
  <c r="O59" i="4"/>
  <c r="M59" i="4"/>
  <c r="S58" i="4"/>
  <c r="P58" i="4"/>
  <c r="T58" i="4" s="1"/>
  <c r="U58" i="4" s="1"/>
  <c r="V58" i="4" s="1"/>
  <c r="O58" i="4"/>
  <c r="M58" i="4"/>
  <c r="S57" i="4"/>
  <c r="P57" i="4"/>
  <c r="O57" i="4"/>
  <c r="M57" i="4"/>
  <c r="S56" i="4"/>
  <c r="P56" i="4"/>
  <c r="T56" i="4" s="1"/>
  <c r="U56" i="4" s="1"/>
  <c r="V56" i="4" s="1"/>
  <c r="O56" i="4"/>
  <c r="M56" i="4"/>
  <c r="T55" i="4"/>
  <c r="U55" i="4" s="1"/>
  <c r="V55" i="4" s="1"/>
  <c r="S55" i="4"/>
  <c r="P55" i="4"/>
  <c r="Q55" i="4" s="1"/>
  <c r="O55" i="4"/>
  <c r="M55" i="4"/>
  <c r="U54" i="4"/>
  <c r="V54" i="4" s="1"/>
  <c r="S54" i="4"/>
  <c r="P54" i="4"/>
  <c r="T54" i="4" s="1"/>
  <c r="O54" i="4"/>
  <c r="M54" i="4"/>
  <c r="T53" i="4"/>
  <c r="U53" i="4" s="1"/>
  <c r="V53" i="4" s="1"/>
  <c r="S53" i="4"/>
  <c r="Q53" i="4"/>
  <c r="P53" i="4"/>
  <c r="O53" i="4"/>
  <c r="M53" i="4"/>
  <c r="T52" i="4"/>
  <c r="U52" i="4" s="1"/>
  <c r="V52" i="4" s="1"/>
  <c r="S52" i="4"/>
  <c r="Q52" i="4"/>
  <c r="P52" i="4"/>
  <c r="O52" i="4"/>
  <c r="M52" i="4"/>
  <c r="U51" i="4"/>
  <c r="V51" i="4" s="1"/>
  <c r="T51" i="4"/>
  <c r="S51" i="4"/>
  <c r="Q51" i="4"/>
  <c r="P51" i="4"/>
  <c r="O51" i="4"/>
  <c r="M51" i="4"/>
  <c r="T50" i="4"/>
  <c r="U50" i="4" s="1"/>
  <c r="V50" i="4" s="1"/>
  <c r="S50" i="4"/>
  <c r="Q50" i="4"/>
  <c r="P50" i="4"/>
  <c r="O50" i="4"/>
  <c r="M50" i="4"/>
  <c r="U49" i="4"/>
  <c r="V49" i="4" s="1"/>
  <c r="T49" i="4"/>
  <c r="S49" i="4"/>
  <c r="Q49" i="4"/>
  <c r="P49" i="4"/>
  <c r="O49" i="4"/>
  <c r="M49" i="4"/>
  <c r="T48" i="4"/>
  <c r="U48" i="4" s="1"/>
  <c r="V48" i="4" s="1"/>
  <c r="S48" i="4"/>
  <c r="Q48" i="4"/>
  <c r="P48" i="4"/>
  <c r="O48" i="4"/>
  <c r="M48" i="4"/>
  <c r="T47" i="4"/>
  <c r="U47" i="4" s="1"/>
  <c r="V47" i="4" s="1"/>
  <c r="S47" i="4"/>
  <c r="Q47" i="4"/>
  <c r="P47" i="4"/>
  <c r="O47" i="4"/>
  <c r="M47" i="4"/>
  <c r="T46" i="4"/>
  <c r="U46" i="4" s="1"/>
  <c r="V46" i="4" s="1"/>
  <c r="S46" i="4"/>
  <c r="Q46" i="4"/>
  <c r="P46" i="4"/>
  <c r="O46" i="4"/>
  <c r="M46" i="4"/>
  <c r="T45" i="4"/>
  <c r="U45" i="4" s="1"/>
  <c r="V45" i="4" s="1"/>
  <c r="S45" i="4"/>
  <c r="Q45" i="4"/>
  <c r="P45" i="4"/>
  <c r="O45" i="4"/>
  <c r="M45" i="4"/>
  <c r="T44" i="4"/>
  <c r="U44" i="4" s="1"/>
  <c r="V44" i="4" s="1"/>
  <c r="S44" i="4"/>
  <c r="Q44" i="4"/>
  <c r="P44" i="4"/>
  <c r="O44" i="4"/>
  <c r="M44" i="4"/>
  <c r="U43" i="4"/>
  <c r="V43" i="4" s="1"/>
  <c r="T43" i="4"/>
  <c r="S43" i="4"/>
  <c r="Q43" i="4"/>
  <c r="P43" i="4"/>
  <c r="O43" i="4"/>
  <c r="M43" i="4"/>
  <c r="T42" i="4"/>
  <c r="U42" i="4" s="1"/>
  <c r="V42" i="4" s="1"/>
  <c r="S42" i="4"/>
  <c r="Q42" i="4"/>
  <c r="P42" i="4"/>
  <c r="O42" i="4"/>
  <c r="M42" i="4"/>
  <c r="U41" i="4"/>
  <c r="V41" i="4" s="1"/>
  <c r="T41" i="4"/>
  <c r="S41" i="4"/>
  <c r="Q41" i="4"/>
  <c r="P41" i="4"/>
  <c r="O41" i="4"/>
  <c r="M41" i="4"/>
  <c r="T40" i="4"/>
  <c r="U40" i="4" s="1"/>
  <c r="V40" i="4" s="1"/>
  <c r="S40" i="4"/>
  <c r="Q40" i="4"/>
  <c r="P40" i="4"/>
  <c r="O40" i="4"/>
  <c r="M40" i="4"/>
  <c r="T38" i="4"/>
  <c r="U38" i="4" s="1"/>
  <c r="V38" i="4" s="1"/>
  <c r="S38" i="4"/>
  <c r="Q38" i="4"/>
  <c r="P38" i="4"/>
  <c r="O38" i="4"/>
  <c r="M38" i="4"/>
  <c r="T37" i="4"/>
  <c r="U37" i="4" s="1"/>
  <c r="V37" i="4" s="1"/>
  <c r="S37" i="4"/>
  <c r="Q37" i="4"/>
  <c r="P37" i="4"/>
  <c r="O37" i="4"/>
  <c r="M37" i="4"/>
  <c r="T36" i="4"/>
  <c r="U36" i="4" s="1"/>
  <c r="V36" i="4" s="1"/>
  <c r="S36" i="4"/>
  <c r="Q36" i="4"/>
  <c r="P36" i="4"/>
  <c r="O36" i="4"/>
  <c r="M36" i="4"/>
  <c r="T35" i="4"/>
  <c r="U35" i="4" s="1"/>
  <c r="V35" i="4" s="1"/>
  <c r="S35" i="4"/>
  <c r="Q35" i="4"/>
  <c r="P35" i="4"/>
  <c r="O35" i="4"/>
  <c r="M35" i="4"/>
  <c r="T34" i="4"/>
  <c r="U34" i="4" s="1"/>
  <c r="V34" i="4" s="1"/>
  <c r="S34" i="4"/>
  <c r="Q34" i="4"/>
  <c r="P34" i="4"/>
  <c r="O34" i="4"/>
  <c r="M34" i="4"/>
  <c r="T33" i="4"/>
  <c r="U33" i="4" s="1"/>
  <c r="V33" i="4" s="1"/>
  <c r="S33" i="4"/>
  <c r="Q33" i="4"/>
  <c r="P33" i="4"/>
  <c r="O33" i="4"/>
  <c r="M33" i="4"/>
  <c r="T32" i="4"/>
  <c r="U32" i="4" s="1"/>
  <c r="V32" i="4" s="1"/>
  <c r="S32" i="4"/>
  <c r="Q32" i="4"/>
  <c r="P32" i="4"/>
  <c r="O32" i="4"/>
  <c r="M32" i="4"/>
  <c r="T31" i="4"/>
  <c r="U31" i="4" s="1"/>
  <c r="V31" i="4" s="1"/>
  <c r="S31" i="4"/>
  <c r="Q31" i="4"/>
  <c r="P31" i="4"/>
  <c r="O31" i="4"/>
  <c r="M31" i="4"/>
  <c r="T30" i="4"/>
  <c r="U30" i="4" s="1"/>
  <c r="V30" i="4" s="1"/>
  <c r="S30" i="4"/>
  <c r="Q30" i="4"/>
  <c r="P30" i="4"/>
  <c r="O30" i="4"/>
  <c r="M30" i="4"/>
  <c r="T29" i="4"/>
  <c r="U29" i="4" s="1"/>
  <c r="V29" i="4" s="1"/>
  <c r="S29" i="4"/>
  <c r="Q29" i="4"/>
  <c r="P29" i="4"/>
  <c r="O29" i="4"/>
  <c r="M29" i="4"/>
  <c r="T28" i="4"/>
  <c r="U28" i="4" s="1"/>
  <c r="V28" i="4" s="1"/>
  <c r="S28" i="4"/>
  <c r="Q28" i="4"/>
  <c r="P28" i="4"/>
  <c r="O28" i="4"/>
  <c r="M28" i="4"/>
  <c r="T27" i="4"/>
  <c r="U27" i="4" s="1"/>
  <c r="V27" i="4" s="1"/>
  <c r="S27" i="4"/>
  <c r="Q27" i="4"/>
  <c r="P27" i="4"/>
  <c r="O27" i="4"/>
  <c r="M27" i="4"/>
  <c r="T26" i="4"/>
  <c r="U26" i="4" s="1"/>
  <c r="V26" i="4" s="1"/>
  <c r="S26" i="4"/>
  <c r="Q26" i="4"/>
  <c r="P26" i="4"/>
  <c r="O26" i="4"/>
  <c r="M26" i="4"/>
  <c r="T25" i="4"/>
  <c r="U25" i="4" s="1"/>
  <c r="V25" i="4" s="1"/>
  <c r="S25" i="4"/>
  <c r="Q25" i="4"/>
  <c r="P25" i="4"/>
  <c r="O25" i="4"/>
  <c r="M25" i="4"/>
  <c r="T24" i="4"/>
  <c r="U24" i="4" s="1"/>
  <c r="V24" i="4" s="1"/>
  <c r="S24" i="4"/>
  <c r="Q24" i="4"/>
  <c r="P24" i="4"/>
  <c r="O24" i="4"/>
  <c r="M24" i="4"/>
  <c r="T23" i="4"/>
  <c r="U23" i="4" s="1"/>
  <c r="V23" i="4" s="1"/>
  <c r="S23" i="4"/>
  <c r="Q23" i="4"/>
  <c r="P23" i="4"/>
  <c r="O23" i="4"/>
  <c r="M23" i="4"/>
  <c r="T22" i="4"/>
  <c r="U22" i="4" s="1"/>
  <c r="V22" i="4" s="1"/>
  <c r="S22" i="4"/>
  <c r="Q22" i="4"/>
  <c r="P22" i="4"/>
  <c r="O22" i="4"/>
  <c r="M22" i="4"/>
  <c r="T21" i="4"/>
  <c r="U21" i="4" s="1"/>
  <c r="V21" i="4" s="1"/>
  <c r="S21" i="4"/>
  <c r="Q21" i="4"/>
  <c r="P21" i="4"/>
  <c r="O21" i="4"/>
  <c r="M21" i="4"/>
  <c r="T20" i="4"/>
  <c r="U20" i="4" s="1"/>
  <c r="V20" i="4" s="1"/>
  <c r="S20" i="4"/>
  <c r="Q20" i="4"/>
  <c r="P20" i="4"/>
  <c r="O20" i="4"/>
  <c r="M20" i="4"/>
  <c r="T19" i="4"/>
  <c r="U19" i="4" s="1"/>
  <c r="V19" i="4" s="1"/>
  <c r="S19" i="4"/>
  <c r="Q19" i="4"/>
  <c r="P19" i="4"/>
  <c r="O19" i="4"/>
  <c r="M19" i="4"/>
  <c r="T18" i="4"/>
  <c r="U18" i="4" s="1"/>
  <c r="V18" i="4" s="1"/>
  <c r="S18" i="4"/>
  <c r="Q18" i="4"/>
  <c r="P18" i="4"/>
  <c r="O18" i="4"/>
  <c r="M18" i="4"/>
  <c r="T17" i="4"/>
  <c r="U17" i="4" s="1"/>
  <c r="V17" i="4" s="1"/>
  <c r="S17" i="4"/>
  <c r="Q17" i="4"/>
  <c r="P17" i="4"/>
  <c r="O17" i="4"/>
  <c r="M17" i="4"/>
  <c r="T16" i="4"/>
  <c r="U16" i="4" s="1"/>
  <c r="V16" i="4" s="1"/>
  <c r="S16" i="4"/>
  <c r="Q16" i="4"/>
  <c r="P16" i="4"/>
  <c r="O16" i="4"/>
  <c r="M16" i="4"/>
  <c r="T15" i="4"/>
  <c r="U15" i="4" s="1"/>
  <c r="V15" i="4" s="1"/>
  <c r="S15" i="4"/>
  <c r="Q15" i="4"/>
  <c r="P15" i="4"/>
  <c r="O15" i="4"/>
  <c r="M15" i="4"/>
  <c r="T14" i="4"/>
  <c r="U14" i="4" s="1"/>
  <c r="V14" i="4" s="1"/>
  <c r="S14" i="4"/>
  <c r="Q14" i="4"/>
  <c r="P14" i="4"/>
  <c r="O14" i="4"/>
  <c r="M14" i="4"/>
  <c r="T13" i="4"/>
  <c r="U13" i="4" s="1"/>
  <c r="V13" i="4" s="1"/>
  <c r="S13" i="4"/>
  <c r="Q13" i="4"/>
  <c r="P13" i="4"/>
  <c r="O13" i="4"/>
  <c r="M13" i="4"/>
  <c r="T12" i="4"/>
  <c r="U12" i="4" s="1"/>
  <c r="V12" i="4" s="1"/>
  <c r="S12" i="4"/>
  <c r="Q12" i="4"/>
  <c r="P12" i="4"/>
  <c r="O12" i="4"/>
  <c r="M12" i="4"/>
  <c r="T11" i="4"/>
  <c r="U11" i="4" s="1"/>
  <c r="V11" i="4" s="1"/>
  <c r="S11" i="4"/>
  <c r="Q11" i="4"/>
  <c r="P11" i="4"/>
  <c r="O11" i="4"/>
  <c r="M11" i="4"/>
  <c r="Q88" i="4" l="1"/>
  <c r="T88" i="4"/>
  <c r="U88" i="4" s="1"/>
  <c r="V88" i="4" s="1"/>
  <c r="Q150" i="4"/>
  <c r="T150" i="4"/>
  <c r="U150" i="4" s="1"/>
  <c r="V150" i="4" s="1"/>
  <c r="Q136" i="4"/>
  <c r="T136" i="4"/>
  <c r="U136" i="4" s="1"/>
  <c r="V136" i="4" s="1"/>
  <c r="Q138" i="4"/>
  <c r="T138" i="4"/>
  <c r="U138" i="4" s="1"/>
  <c r="V138" i="4" s="1"/>
  <c r="Q66" i="4"/>
  <c r="Q74" i="4"/>
  <c r="Q109" i="4"/>
  <c r="T109" i="4"/>
  <c r="U109" i="4" s="1"/>
  <c r="V109" i="4" s="1"/>
  <c r="T57" i="4"/>
  <c r="U57" i="4" s="1"/>
  <c r="V57" i="4" s="1"/>
  <c r="Q57" i="4"/>
  <c r="Q118" i="4"/>
  <c r="T118" i="4"/>
  <c r="U118" i="4" s="1"/>
  <c r="V118" i="4" s="1"/>
  <c r="Q156" i="4"/>
  <c r="T156" i="4"/>
  <c r="U156" i="4" s="1"/>
  <c r="V156" i="4" s="1"/>
  <c r="Q58" i="4"/>
  <c r="Q85" i="4"/>
  <c r="T85" i="4"/>
  <c r="U85" i="4" s="1"/>
  <c r="V85" i="4" s="1"/>
  <c r="Q124" i="4"/>
  <c r="T124" i="4"/>
  <c r="U124" i="4" s="1"/>
  <c r="V124" i="4" s="1"/>
  <c r="Q121" i="4"/>
  <c r="T121" i="4"/>
  <c r="U121" i="4" s="1"/>
  <c r="V121" i="4" s="1"/>
  <c r="T65" i="4"/>
  <c r="U65" i="4" s="1"/>
  <c r="V65" i="4" s="1"/>
  <c r="Q65" i="4"/>
  <c r="Q104" i="4"/>
  <c r="T104" i="4"/>
  <c r="U104" i="4" s="1"/>
  <c r="V104" i="4" s="1"/>
  <c r="Q153" i="4"/>
  <c r="T153" i="4"/>
  <c r="U153" i="4" s="1"/>
  <c r="V153" i="4" s="1"/>
  <c r="T73" i="4"/>
  <c r="U73" i="4" s="1"/>
  <c r="V73" i="4" s="1"/>
  <c r="Q73" i="4"/>
  <c r="Q91" i="4"/>
  <c r="T91" i="4"/>
  <c r="U91" i="4" s="1"/>
  <c r="V91" i="4" s="1"/>
  <c r="Q106" i="4"/>
  <c r="T106" i="4"/>
  <c r="U106" i="4" s="1"/>
  <c r="V106" i="4" s="1"/>
  <c r="Q141" i="4"/>
  <c r="T141" i="4"/>
  <c r="U141" i="4" s="1"/>
  <c r="V141" i="4" s="1"/>
  <c r="Q79" i="4"/>
  <c r="T79" i="4"/>
  <c r="U79" i="4" s="1"/>
  <c r="V79" i="4" s="1"/>
  <c r="Q112" i="4"/>
  <c r="T112" i="4"/>
  <c r="U112" i="4" s="1"/>
  <c r="V112" i="4" s="1"/>
  <c r="Q144" i="4"/>
  <c r="T144" i="4"/>
  <c r="U144" i="4" s="1"/>
  <c r="V144" i="4" s="1"/>
  <c r="Q56" i="4"/>
  <c r="Q64" i="4"/>
  <c r="Q72" i="4"/>
  <c r="Q100" i="4"/>
  <c r="T100" i="4"/>
  <c r="U100" i="4" s="1"/>
  <c r="V100" i="4" s="1"/>
  <c r="Q132" i="4"/>
  <c r="T132" i="4"/>
  <c r="U132" i="4" s="1"/>
  <c r="V132" i="4" s="1"/>
  <c r="Q87" i="4"/>
  <c r="T87" i="4"/>
  <c r="U87" i="4" s="1"/>
  <c r="V87" i="4" s="1"/>
  <c r="T94" i="4"/>
  <c r="U94" i="4" s="1"/>
  <c r="V94" i="4" s="1"/>
  <c r="T97" i="4"/>
  <c r="U97" i="4" s="1"/>
  <c r="V97" i="4" s="1"/>
  <c r="Q120" i="4"/>
  <c r="T120" i="4"/>
  <c r="U120" i="4" s="1"/>
  <c r="V120" i="4" s="1"/>
  <c r="T126" i="4"/>
  <c r="U126" i="4" s="1"/>
  <c r="V126" i="4" s="1"/>
  <c r="T129" i="4"/>
  <c r="U129" i="4" s="1"/>
  <c r="V129" i="4" s="1"/>
  <c r="Q152" i="4"/>
  <c r="T152" i="4"/>
  <c r="U152" i="4" s="1"/>
  <c r="V152" i="4" s="1"/>
  <c r="T158" i="4"/>
  <c r="U158" i="4" s="1"/>
  <c r="V158" i="4" s="1"/>
  <c r="Q54" i="4"/>
  <c r="Q62" i="4"/>
  <c r="Q70" i="4"/>
  <c r="T81" i="4"/>
  <c r="U81" i="4" s="1"/>
  <c r="V81" i="4" s="1"/>
  <c r="T84" i="4"/>
  <c r="U84" i="4" s="1"/>
  <c r="V84" i="4" s="1"/>
  <c r="Q108" i="4"/>
  <c r="T108" i="4"/>
  <c r="U108" i="4" s="1"/>
  <c r="V108" i="4" s="1"/>
  <c r="T114" i="4"/>
  <c r="U114" i="4" s="1"/>
  <c r="V114" i="4" s="1"/>
  <c r="T117" i="4"/>
  <c r="U117" i="4" s="1"/>
  <c r="V117" i="4" s="1"/>
  <c r="Q140" i="4"/>
  <c r="T140" i="4"/>
  <c r="U140" i="4" s="1"/>
  <c r="V140" i="4" s="1"/>
  <c r="T146" i="4"/>
  <c r="U146" i="4" s="1"/>
  <c r="V146" i="4" s="1"/>
  <c r="T149" i="4"/>
  <c r="U149" i="4" s="1"/>
  <c r="V149" i="4" s="1"/>
  <c r="Q96" i="4"/>
  <c r="T96" i="4"/>
  <c r="U96" i="4" s="1"/>
  <c r="V96" i="4" s="1"/>
  <c r="Q128" i="4"/>
  <c r="T128" i="4"/>
  <c r="U128" i="4" s="1"/>
  <c r="V128" i="4" s="1"/>
  <c r="Q160" i="4"/>
  <c r="T160" i="4"/>
  <c r="U160" i="4" s="1"/>
  <c r="V160" i="4" s="1"/>
  <c r="Q83" i="4"/>
  <c r="T83" i="4"/>
  <c r="U83" i="4" s="1"/>
  <c r="V83" i="4" s="1"/>
  <c r="T89" i="4"/>
  <c r="U89" i="4" s="1"/>
  <c r="V89" i="4" s="1"/>
  <c r="T92" i="4"/>
  <c r="U92" i="4" s="1"/>
  <c r="V92" i="4" s="1"/>
  <c r="Q116" i="4"/>
  <c r="T116" i="4"/>
  <c r="U116" i="4" s="1"/>
  <c r="V116" i="4" s="1"/>
  <c r="T122" i="4"/>
  <c r="U122" i="4" s="1"/>
  <c r="V122" i="4" s="1"/>
  <c r="T125" i="4"/>
  <c r="U125" i="4" s="1"/>
  <c r="V125" i="4" s="1"/>
  <c r="Q148" i="4"/>
  <c r="T148" i="4"/>
  <c r="U148" i="4" s="1"/>
  <c r="V148" i="4" s="1"/>
  <c r="T154" i="4"/>
  <c r="U154" i="4" s="1"/>
  <c r="V154" i="4" s="1"/>
  <c r="T157" i="4"/>
  <c r="U157" i="4" s="1"/>
  <c r="V157" i="4" s="1"/>
  <c r="Q77" i="4"/>
</calcChain>
</file>

<file path=xl/comments1.xml><?xml version="1.0" encoding="utf-8"?>
<comments xmlns="http://schemas.openxmlformats.org/spreadsheetml/2006/main">
  <authors>
    <author>usuario</author>
  </authors>
  <commentList>
    <comment ref="J42" authorId="0" shapeId="0">
      <text>
        <r>
          <rPr>
            <b/>
            <sz val="9"/>
            <color indexed="81"/>
            <rFont val="Tahoma"/>
            <family val="2"/>
          </rPr>
          <t>Moderado a validar</t>
        </r>
        <r>
          <rPr>
            <sz val="9"/>
            <color indexed="81"/>
            <rFont val="Tahoma"/>
            <family val="2"/>
          </rPr>
          <t xml:space="preserve">
</t>
        </r>
      </text>
    </comment>
    <comment ref="N42" authorId="0" shapeId="0">
      <text>
        <r>
          <rPr>
            <b/>
            <sz val="9"/>
            <color indexed="81"/>
            <rFont val="Tahoma"/>
            <family val="2"/>
          </rPr>
          <t>Moderado a validar</t>
        </r>
        <r>
          <rPr>
            <sz val="9"/>
            <color indexed="81"/>
            <rFont val="Tahoma"/>
            <family val="2"/>
          </rPr>
          <t xml:space="preserve">
</t>
        </r>
      </text>
    </comment>
    <comment ref="J43" authorId="0" shapeId="0">
      <text>
        <r>
          <rPr>
            <b/>
            <sz val="9"/>
            <color indexed="81"/>
            <rFont val="Tahoma"/>
            <family val="2"/>
          </rPr>
          <t>Moderado a validar</t>
        </r>
        <r>
          <rPr>
            <sz val="9"/>
            <color indexed="81"/>
            <rFont val="Tahoma"/>
            <family val="2"/>
          </rPr>
          <t xml:space="preserve">
</t>
        </r>
      </text>
    </comment>
    <comment ref="N43" authorId="0" shapeId="0">
      <text>
        <r>
          <rPr>
            <b/>
            <sz val="9"/>
            <color indexed="81"/>
            <rFont val="Tahoma"/>
            <family val="2"/>
          </rPr>
          <t>Moderado a validar</t>
        </r>
        <r>
          <rPr>
            <sz val="9"/>
            <color indexed="81"/>
            <rFont val="Tahoma"/>
            <family val="2"/>
          </rPr>
          <t xml:space="preserve">
</t>
        </r>
      </text>
    </comment>
  </commentList>
</comments>
</file>

<file path=xl/comments2.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<sst xmlns="http://schemas.openxmlformats.org/spreadsheetml/2006/main" count="6409" uniqueCount="1712">
  <si>
    <t>INSTITUTO NACIONAL PARA SORDOS - INSOR</t>
  </si>
  <si>
    <t>PROCESO MEDICIÓN Y MEJORA</t>
  </si>
  <si>
    <t>VERSIÓN</t>
  </si>
  <si>
    <t>Còdigo del riesgo en mapa institucional</t>
  </si>
  <si>
    <t>Nombre del Riesgo</t>
  </si>
  <si>
    <t>Descripción del Riesgo</t>
  </si>
  <si>
    <t>Tipo de Riesgo</t>
  </si>
  <si>
    <t>Contexto</t>
  </si>
  <si>
    <t xml:space="preserve">Causas </t>
  </si>
  <si>
    <t xml:space="preserve">Consecuencias </t>
  </si>
  <si>
    <t xml:space="preserve">Riesgo Inherente </t>
  </si>
  <si>
    <t>Control Existente</t>
  </si>
  <si>
    <t xml:space="preserve">Riesgo Residual </t>
  </si>
  <si>
    <t>Opción de manejo</t>
  </si>
  <si>
    <t>Actividad de control</t>
  </si>
  <si>
    <t>Soporte</t>
  </si>
  <si>
    <t>Responsable</t>
  </si>
  <si>
    <t>Tiempo</t>
  </si>
  <si>
    <t>Acción de contingencia ante posible materialización</t>
  </si>
  <si>
    <t>Indicador</t>
  </si>
  <si>
    <t>Probabilidad</t>
  </si>
  <si>
    <t>Impacto</t>
  </si>
  <si>
    <t>Nivel</t>
  </si>
  <si>
    <t>Proceso/Subsistema</t>
  </si>
  <si>
    <r>
      <t xml:space="preserve">CÓDIGO:  </t>
    </r>
    <r>
      <rPr>
        <sz val="10"/>
        <rFont val="Verdana"/>
        <family val="2"/>
      </rPr>
      <t>FOMM07</t>
    </r>
  </si>
  <si>
    <r>
      <t>VERSIÓN:</t>
    </r>
    <r>
      <rPr>
        <sz val="10"/>
        <rFont val="Verdana"/>
        <family val="2"/>
      </rPr>
      <t xml:space="preserve"> 04</t>
    </r>
  </si>
  <si>
    <t>MAPA DE RIESGOS INSTITUCIONAL</t>
  </si>
  <si>
    <t>FECHA DE ACTUALIZACIÓN</t>
  </si>
  <si>
    <t>Divulgación de información que no cumpla con los criterios de claridad, oportunidad y confiabilidad</t>
  </si>
  <si>
    <t>La falta de verificación previa de la información a ser divulgada, el desconocimiento de los criterios para la divulgación de la información y el suministro de información incorrecta por parte de entidades externas, ciudadanos o grupos de interès puede conducir a que se divulgue información que no cumpla con los criterios de claridad, oportunidad y confiabilidad.</t>
  </si>
  <si>
    <t>Imagen</t>
  </si>
  <si>
    <t>1-2 Interno
3 Externo</t>
  </si>
  <si>
    <t>1.No hay verificación previa de la información a ser divulgada.
2. Desconocimiento de los criterios para la divulgación de información.
3. Suministro de información incorrecta por parte de Entidades externas, ciudadanos, grupos de interés.</t>
  </si>
  <si>
    <t>*Insatisfacción de los usuarios, respecto a la información divulgada.
*Afectación en el cumplimiento de objetivos institucionales.
*Pérdida de credibilidad y confianza en la entidad.</t>
  </si>
  <si>
    <t>Probable</t>
  </si>
  <si>
    <t>Menor</t>
  </si>
  <si>
    <t>Alta</t>
  </si>
  <si>
    <t>Evitar</t>
  </si>
  <si>
    <t>Correo electrónico</t>
  </si>
  <si>
    <t>Equipo de Comunicaciones</t>
  </si>
  <si>
    <t>Semestralmente</t>
  </si>
  <si>
    <t>* Revisar la información publicada y hacer las correcciones
* Comunicación formal solicitando justificación a la materialización del riesgo.</t>
  </si>
  <si>
    <t>No de actividades ejecutadas/ No de actividades previstas</t>
  </si>
  <si>
    <t>La falta de verificación previa de la información a ser divulgada., el desconocimiento de los criterios para la divulgación de la información y el suministro de información incorrecta por parte de entidades externas, ciudadanos o grupos de interès puede conducir a que se divulgue einformación que no cumpla con los criterios de claridad, oportunidad y confiabilidad.</t>
  </si>
  <si>
    <t>* Los líderes de proceso y servidores de la entidad , cada vez que vayan a realizar una solicitud para el desarrollo de piezas a la Oficina de Comunicaciones, revisa el procedimiento de comunicaciones, diligenciando el formato requerido, el equipo de comunicaciones verificará los requerimientos validando su procedencia de acuerdo a los lineamientos al equipo para la ejecución del plan de comunicaciones y procederá con el desarrollo de las piezas, luego la Coordinadora de Comunicaciones realizará , la revisión de contenidos de las piezas de comunicación e información , antes de ser publicados. Con el visto bueno, se procede a la publicación.
*La Oficina de Comunicaciones, realiza cada vez que se requiera reuniones dar a conocer el funcionamiento de Comunicaciones a los funcionarios, a fin de brindar las bases requeridas para realizar solicitudes bajo los criterios establecidos de claridad, oportunidad y confiabilidad. En caso de que se presenten solicitudes que no cumplan con los requerimientos, se informará al solicitante y se le direccionará al procedimiento de comunicaciones.</t>
  </si>
  <si>
    <t>Rara vez</t>
  </si>
  <si>
    <t>Insignificante</t>
  </si>
  <si>
    <t>Listado de asistencia</t>
  </si>
  <si>
    <t>Por lo menos una vez al año
Cada vez que se requiera</t>
  </si>
  <si>
    <t>No de actividades ejecutadas para mitigar el riesgo/ No de actividades previstas</t>
  </si>
  <si>
    <t>Pérdida o daño material de la información</t>
  </si>
  <si>
    <t>Situaciones como la  eliminación de archivos sin previa consulta, la ausencia de lineamientos en la conservación de archivos digitales,  y el Daño de equipos tecnológicos (Computador, cámaras, etc) pueden ocasionar  la pérdida o daño material de la información</t>
  </si>
  <si>
    <t>Operativo</t>
  </si>
  <si>
    <t>1-3  Interno
4 Externo</t>
  </si>
  <si>
    <t>1.Eliminación de archivos sin previa consulta.
2. Ausencia de lineamientos en la conservación de archivos digitales.
3. Daño de equipos tecnológicos (Computador, cámaras, etc)
4. Intromisión de un agente externo en medios digitales</t>
  </si>
  <si>
    <t>*Demoras en la divulgación de información.
*Reprocesos.
*Perdida de información institucional.</t>
  </si>
  <si>
    <t>Posible</t>
  </si>
  <si>
    <t>Moderado</t>
  </si>
  <si>
    <t>*El contratista responsable en el equipo de comunicaciones, cada vez que se cuente con un producto nuevo, realizará el backup del mismo, guardando copia en el disco externo que maneja la oficina. En caso de que no se pueda realizar la copia de manera inmediata, deberá realizarlo en el menor tiempo posible a fin de evitar la pérdida del mismo.</t>
  </si>
  <si>
    <t>*Disco duro con productos de comunicaciones
*Relación de productos copiados</t>
  </si>
  <si>
    <t>Permanente</t>
  </si>
  <si>
    <t>* Comunicación formal solicitando justificación a la materialización del riesgo.</t>
  </si>
  <si>
    <t>Uso inadecuado de Logo y/o Logosímbolo de la Entidad o lineamientos de comunicación de gobierno</t>
  </si>
  <si>
    <t>Situaciones como: los intereses mal intencionados por parte de algún funcionario, desconocimiento sobre las restricciones del uso del logo y/o logosímbolo, el uso indebido de logo y/o logosímbolo por parte de personas naturales o jurídicas, si previa autorización de la Entidad pueden conllevar al pusoble uso de logo y logosìmbolo de la entidad afectando su imagen.</t>
  </si>
  <si>
    <t>1. Intereses mal intencionados por parte de algún funcionario.
2.Herramientas comunicativas que no responden con lineamientos de comunicación del gobierno y uso del logo y/o logosímbolo de la entidad por desconocimiento de los funcionarios.
3.Uso indebido de logo y/o logosímbolo  por parte de personas naturales o jurídicas, si previa autorización de la Entidad</t>
  </si>
  <si>
    <t>Pérdida de credibilidad y confianza en la entidad.</t>
  </si>
  <si>
    <t>Improbable</t>
  </si>
  <si>
    <t>Baja</t>
  </si>
  <si>
    <t xml:space="preserve">* Los líderes de proceso y servidores de la entidad , cada vez que vayan a emplear el logo o logosímbolo de la entidad, deben revisar  el procedimiento de comunicaciones, para conocer el adecuado uso de la imagen y en caso de ser requerido consultarán a la oficina de comunicaciones para su verificación. En caso de identificarse inadecuado uso, La Oficina de Comunicaciones, hará la retroalimentación respectiva para  los ajustes.
* La Oficina de Comunicaciones, en caso de que el Instituto vaya a realizar alianzas o convenios  con otras entidades que requieran el uso del logotipo, envía el manual de uso e imagen institucional  y se revisa la pieza antes de ser publicada. En caso de identificarse inadecuado uso, La Oficina de Comunicaciones, hará la retroalimentación respectiva para  los ajustes.
</t>
  </si>
  <si>
    <t>Correo electrónicos.</t>
  </si>
  <si>
    <t>Cada vez que se requiera</t>
  </si>
  <si>
    <t>Correo electrónicos campaña</t>
  </si>
  <si>
    <t>Primer semestre</t>
  </si>
  <si>
    <t>Situaciones como: los intereses mal intencionados por parte de algún funcionario, desconocimiento sobre los lineamientos de comunicación de gobierno y/o las restricciones del uso del logo y/o logosímbolo, el uso indebido de logo y/o logosímbolo por parte de personas naturales o jurídicas, si previa autorización de la Entidad pueden conllevar al pusoble uso de logo y logosìmbolo de la entidad afectando su imagen.</t>
  </si>
  <si>
    <t xml:space="preserve">
*Pérdida de credibilidad y confianza en la entidad.</t>
  </si>
  <si>
    <t xml:space="preserve">* Los líderes de proceso y servidores de la entidad , cada vez que vayan a emplear el logo o logosímbolo de la entidad, deben revisar  el procedimiento de comunicaciones, para conocer el adecuado uso de la imagen y en caso de ser requerido consultarán a la oficina de comunicaciones para su verificación. En caso de identificarse inadecuado uso, La Oficina de Comunicaciones, hará la retroalimentación respectiva para  los ajustes.
* La Oficina de Comunicaciones, en caso de que el Instituto vaya a realizar alianzas o convenios  con otras entidades que requieran el uso del logotipo, envía el Manual de imagen corporativa y se revisa la pieza antes de ser publicada. En caso de identificarse inadecuado uso, La Oficina de Comunicaciones, hará la retroalimentación respectiva para  los ajustes.
</t>
  </si>
  <si>
    <t>Correos electrónicos</t>
  </si>
  <si>
    <t>Cuando se requiera</t>
  </si>
  <si>
    <t>Comunicación Estratégica</t>
  </si>
  <si>
    <t>Incumplimiento de los compromisos establecidos con las entidades para la ejecución de asesorías y asistencias técnicas</t>
  </si>
  <si>
    <t>Situaciones como: La inadecuada logística (Recursos), las enfermedades o accidentes de trabajo de algunos de los miembros del equipo, inadecuada gestión administrativa para el trámite de las  comisiones, la cancelación de proveedores (Transporte, alojamiento, etc), la ineficiente convocatoria a las actividades a desarrollar por parte del líder externo, la ineficiente gestión por parte del interlocutor externo líder para realizar la actividad, la imposibilidad de desplazamiento y permanencia en zonas de riesgo, pueden ocasionar inconvenientes para que se pueda desarrollar adecuadamente la asesorìa o asitencia, lo que puede representar el incumplimiento de los compromisos establecidos con las entidades.</t>
  </si>
  <si>
    <t>Operativo
Cumplimiento
Financiero
Imagen</t>
  </si>
  <si>
    <t>1-3 Interno
4-7- Externo</t>
  </si>
  <si>
    <t xml:space="preserve">1. Inadecuada logística (Recursos).
2. Enfermedades o accidentes de trabajo de algunos de los miembros del equipo.
3. Inadecuada gestión administrativa para el trámite de las  comisiones.
4.Cancelación de proveedores (Transporte, alojamiento, etc).
5.Ineficiente convocatoria a las actividades a desarrollar por parte del líder externo.
6. Ineficiente gestión por parte del interlocutor externo líder para realizar la actividad.
7. Imposibilidad de desplazamiento y permanencia en zonas de riesgo.
</t>
  </si>
  <si>
    <t>*Mala imagen institucional
*Sanción jurídica o acción legal
*Pérdida de recursos (financiero, tiempo)</t>
  </si>
  <si>
    <t>Mayor</t>
  </si>
  <si>
    <t>Extrema</t>
  </si>
  <si>
    <t xml:space="preserve">*Los funcionarios y contratistas de la Subdirección de Promoción y Desarrollo, cada vez que se requiera planean y ejecutan las asistencias y asesorías técnicas siguiendo el Procedimiento de Asesoría y  Asistencias técnica, la calidad y coherencia de estas acciones será verificada por los coordinadores de los correspondientes grupos, a través del monitporeo continuo y la exigencia de  losInforme de asesoría y Asistencia técnica.  A travès de comitès se presenta ante el Subdirector los resultados obtenidos y estos se reportan en el seguimiento de plan de acción. En caso de que no se pueda llevar a cabo la asesoría o asistencia técnica, se informará a la entidad externa y se reprogramará las actividades indicando la justificación respectiva, así mismo se informará al Subdirector y a la Dirección lo sucedido.
* La funcionaria encargada de la coordinación de trámites del SPD, adelanta los trámites de solicitud de comisión cada vez que se requiera y  de acuerdo a la programacón de la Subdirección, realizando seguimiento desde el momento de la solicitud hasta la autorización y trámites asociados como gestión de tiquetes. 
</t>
  </si>
  <si>
    <t>Coordinador Grupo Articulación para Promoción de Derechos</t>
  </si>
  <si>
    <t>Cada vez que se presente</t>
  </si>
  <si>
    <t>*Informar al Instituto sobre cambios en la agenda.
*Reprogramar la logística de la actividad</t>
  </si>
  <si>
    <t>Número de solicitudes de asesoría institucionales en materia de derechos de las personas sordas, efectivamente atendidas durante el período / No. de solicitudes de asesoría a sectores administrativos  en materia de derechos de las personas sordas, recibidas durante el período</t>
  </si>
  <si>
    <t xml:space="preserve">*Acta de reunión entre la Subdirección y el equipo de Seguridad y Salud en el Trabajo
*Acta de reunión de socialización de  riesgos laborales y enfermedades </t>
  </si>
  <si>
    <t>Sistema Seguridad y Salud en el Trabajo - Coordinador Grupo Articulación para Promoción de Derechos</t>
  </si>
  <si>
    <t>*Solicitar a la persona líder responsable de Talento Humano una reunión para prevenir, conocer y minimizar el riesgo en el Sistema de Seguridad y Salud en el trabajo  (correo de la entidad u oficio)
*Reprogramar equipo de trabajo</t>
  </si>
  <si>
    <t xml:space="preserve">Correo electrónico
</t>
  </si>
  <si>
    <t>Persona encargada de trámites del SPD</t>
  </si>
  <si>
    <t>Anual (julio de 2019)
             (agosto de 2019)</t>
  </si>
  <si>
    <t>*Informar a la Entidad cuando se deba realizar ajustes en las comisiones (correo de la entidad u oficio)
*Reprogramar la logística de la actividad</t>
  </si>
  <si>
    <t>* Documentación relativa al trámite de comisiones</t>
  </si>
  <si>
    <t>Solicitar a la persona líder responsable de Financiera una reunión para revisar los procesos para el trámite de comisiones (correo de la entidad u oficio)
Reprogramar equipo de trabajo</t>
  </si>
  <si>
    <t>Correo Electrónico</t>
  </si>
  <si>
    <t>*Informar al Instituto cuando se presente una ausencia (correo de la entidad u oficio)
*Solicitar una reunión con Talento Humano sobre requisitos y procedimiento para reportar una enfermedad
*Reprogramar equipo de trabajo</t>
  </si>
  <si>
    <t xml:space="preserve">
 Correo electrónico</t>
  </si>
  <si>
    <t>*La Coordinadora del Grupo de Articulación para la Promoción de Derechos
*Gestión financiera- Gestión Bienes y Servicios</t>
  </si>
  <si>
    <t>*Informar a las Entidades de la no realización de la actividad por un canal formal (correo de la entidad u oficio) con su respectiva respuesta
*Reprogramar la actividad</t>
  </si>
  <si>
    <t>Incorrecta orientación y asesoría</t>
  </si>
  <si>
    <t>La deficiencia en la fundamentación técnica y conocimiento sobre normatividad en materia de derechos de personas sordas u omisión de actualizaciones normativas , la política pública, programas y proyectos dirigidos a la población sorda, puede ocasionar inconsistencias  en la información trabajada que conduzcan a una incorrecta orientación y asesoría.</t>
  </si>
  <si>
    <t>Operativo
Imagen</t>
  </si>
  <si>
    <t>1-2 Interno</t>
  </si>
  <si>
    <t>1.  Deficiencia en la fundamentación técnica y conocimientos sobre normativa relativa a los derechos de las personas sordas (funcionarios de la Subdirección)
2. Omisión y desconocimiento de actualizaciones normativas, la política pública, programas y proyectos dirigidos a la población sorda.</t>
  </si>
  <si>
    <t xml:space="preserve">*Pérdida de credibilidad de la institución.
*Beneficiarios orientados bajo directrices incorrectas que inducen a la equivocación y afectan el acceso  de la  Población sorda a la garantia de sus derechos. </t>
  </si>
  <si>
    <t>Moderada</t>
  </si>
  <si>
    <t>No existe</t>
  </si>
  <si>
    <t xml:space="preserve"> *Informes
*Correos de retroalimentación.</t>
  </si>
  <si>
    <t>Coordinadora Entorno de Derechos</t>
  </si>
  <si>
    <t>*Solicitar a la persona con conocimiento en el marco normativo una reunión para contribuir al conocimiento técnico de derechos  (correo de la entidad u oficio)</t>
  </si>
  <si>
    <t>Total de evaluaciones  de la asesoría o asistencia técnica con calificación satisfactoria (mayores a 4) / Total de evaluaciones  de satisfaccción de  la asesoría o asistencia tecnica aplicadas en el período</t>
  </si>
  <si>
    <t>Retrasos en el desarrollo del plan de producción audiovisual</t>
  </si>
  <si>
    <t>Situaciones como: enfermedades o accidentes de miembros del equipo encargado de producciones audiovisuales, daños en los equipos, inoportuna solicitud de apoyo por parte de otras áreas y falta de oportunidad en la coordinación de producción audiovisual fuera de la entidad, pueden afectar el avance en las actividades programadas y por ende generar retrasos en el desarrollo del plan audiovisual.</t>
  </si>
  <si>
    <t>Operativo
Cumplimiento
Imagen</t>
  </si>
  <si>
    <t>1-3-Interno
4- Externo</t>
  </si>
  <si>
    <t xml:space="preserve">1.  Eficiencia en la coordinación y programación de la producción audiovisual a nivel interno de la entidad o fuera de ella 
2. Imprevistos por parte de terceros que requieren producción audiovisual de emergencia
3. Enfermedades del sistema respiratorio y/o enfermedad general y/o accidente de los miembros del equipo de trabajo que tienen asignadas funciones de producción audiovisual.
4.Daños en los equipos
5.Cambio de operadores de seguridad en las sedes de los clientes, lo que puede generar retraso en el inicio de la prestación del  servicio de closed  caption
</t>
  </si>
  <si>
    <t>* Pérdidas económicas
*Deterioro de la imagen Institucional
*Demandas</t>
  </si>
  <si>
    <t xml:space="preserve"> La Coordinadora del grupo de Información y Contenidos Accesibles, verifica que en la programación y desarrollo de producción,  se aplique el procedimiento producción audiovisual, lidando los puntos de control y documentación asociada, así como en el desarrollo realizará supervisión continua.</t>
  </si>
  <si>
    <t xml:space="preserve">* Correos electrónicos 
*Formatos para salida de bienes
</t>
  </si>
  <si>
    <t>Coordinador grupo de información y contenidos accesibles</t>
  </si>
  <si>
    <t xml:space="preserve"> Cada vez que se presente</t>
  </si>
  <si>
    <t>La Coordinadora enviará un correo al equipo de realización audiovisual notificándole la producción por fuera de la entidad</t>
  </si>
  <si>
    <t>No. de contenidos audiovisuales para personas sordas bajo estándares de accesibilidad realizados acumulados en el período con relación a plan de acción / No. de contenidos audiovisuales para personas sordas bajo estándares de accesibilidad   programados acumulado en  el periodo con relación a plan de acción</t>
  </si>
  <si>
    <t>Acta de reunión
Documento con la ruta</t>
  </si>
  <si>
    <t>Coordinador de grupo de información y contenidos accesible</t>
  </si>
  <si>
    <t>Octubre de 2019</t>
  </si>
  <si>
    <t>La Coordinadora generará comunicación a las áreas correspondientes para responder a la solicitud de apoyo</t>
  </si>
  <si>
    <t>*Oficio de solicitud 
*Documento de mantenimiento de los equipos</t>
  </si>
  <si>
    <t>*Coordinadora Grupo de Información y Contenidos Accesibles.
*Gestión TIC</t>
  </si>
  <si>
    <t>Anual (Junio de 2019)</t>
  </si>
  <si>
    <t>*Solicitar a Sistemas el mantenimiento de los equipos de producción audiovisual</t>
  </si>
  <si>
    <t>*Correo electrónico de solicitud
* Informe de la Inspección
*Correo de retroalimentación o acta de reunión de retroalimentación.</t>
  </si>
  <si>
    <t>Proceso Promoción de Derechos</t>
  </si>
  <si>
    <t>Anual (julio de 2019)</t>
  </si>
  <si>
    <t xml:space="preserve">Respuesta inorpotuna y/o imprecisa a  requerimientos de información sobre las condiciones socioeconómicas de la población sorda  </t>
  </si>
  <si>
    <t>La falta de oportunidad en la asignación del requerimiento, demora de asignación através de ORFEO, falta de control de fechas de respuesta a requerimientos, impresisción en el requerimieno por parte del usuario puede afectar el nivel de respuesta   y generar falta de oportunidad en la respuesta a requerimiento de información sobre las condiciones socioeconómicas de la población sorda.</t>
  </si>
  <si>
    <t>Cumplimiento
Imagen</t>
  </si>
  <si>
    <t>1-3- Interno
4- Externo</t>
  </si>
  <si>
    <t>1. El requerimiento no es reasignado a tiempo
2. Demora en asignación a la Subdirección,  de las solictudes de información a través del sistema  ORFEO
3. Falta de control en las fechas de respuestas de los requerimientos
4. Impresición en el requerimiento elevado por parte del usuario externo</t>
  </si>
  <si>
    <t>*Deterioro de la imagen Institucional
*Sanciones legales y disciplinarias</t>
  </si>
  <si>
    <t>Base de datos en Excel</t>
  </si>
  <si>
    <t>Coordinadora Grupo BIDES</t>
  </si>
  <si>
    <t>Trimestral</t>
  </si>
  <si>
    <t>Reprogramar compromisos de los contratistas</t>
  </si>
  <si>
    <t>No. de requerimientos atentidos en el periodo / No. de requerimientos solicitados en el periodo</t>
  </si>
  <si>
    <t xml:space="preserve">1. El requerimiento no es reasignado a tiempo
2. Demora en asignación a la Subdirección,  de las solictudes de información a través del sistema  ORFEO
3. Falta de control en las fechas de respuestas de los requerimientos
4. Impresición en lineamientos de respuesta
</t>
  </si>
  <si>
    <t>Acta de reunión entre la Subdirección y grupo de atención al ciudadano.</t>
  </si>
  <si>
    <t>Semestral</t>
  </si>
  <si>
    <t>*Solicitar a la persona líder de Atención al Ciudadano una reunión para revisar requerimientos (correo de la entidad u oficio)
*Reprogramar equipo de trabajo</t>
  </si>
  <si>
    <t>Notificar y dejar constancia en el informe mensual</t>
  </si>
  <si>
    <t>Oficios,Correo electrónico y/o
Pantallazos</t>
  </si>
  <si>
    <t>Notificar y dejar constancia en informes del área</t>
  </si>
  <si>
    <t>Anual
(Mayo)</t>
  </si>
  <si>
    <t>Promoción de Derechos</t>
  </si>
  <si>
    <t>Inadecuada ejecución presupuestal  frente a lo planeado</t>
  </si>
  <si>
    <t>Situaciones como: reporte inoportuno , sin calidad o con falta de evidencias en las matrices de seguimiento por parte de los responsables de los proyectos, la debilidad en el establecimiento y ejecución de actividades que no respondan con las metas previstas por parte de los responsables de los procesos, la gestión inoportuna de recursos por parte de los responsables de proyectos y el cambio en los cronogramas de entidades externas, pueden conllevar a una inadecuada ejecución presupuestal a una desviación frente a lo programado, lo que puede generar un riesgo de corrupción.</t>
  </si>
  <si>
    <t>Corrupción
Imagen</t>
  </si>
  <si>
    <t xml:space="preserve">Interno
</t>
  </si>
  <si>
    <t>1.Los responsables de los proyectos no reportan la información de manera oportuna, con calidad  y las evidencias adecuadas en las matrices de seguimiento. 
2.Debilidades en el establecimiento de actividades y metas por parte de los responsables de los procesos
3.Gestión inoportuna de recursos y afectación de metas por parte de los responsables de responsables de los procesos
4.Político - Decisiones políticas que  afectan la Dirección de la Entidad
5.Cambio en los cronogramas de entidades externas</t>
  </si>
  <si>
    <t xml:space="preserve">*Recorte presupuestal
*Deterioro de la imagen institucional
*Pérdida de recursos en la planeación
(Físicos, Humanos y financieros), esfuerzos institucionales
*Incumplimiento a las metas establecidas </t>
  </si>
  <si>
    <t>Catastrófico</t>
  </si>
  <si>
    <t xml:space="preserve"> *La Oficina Asesora de Planeación y Sistemas realiza en el primer trimestre del año, orientación a las áreas encargadas de proyectos y brinda los lineamientos para la construcción del anteproyecto de presupuesto, hace retroalimentación y se consolida la información  para construir el documento final. El documento final se presenta en el Consejo Directivo para aprobación y posterior reporte de las áreas.En caso de que  el documento no sea aprobado, se realizan los ajustes sugeridos o  reunión con el responsable del proyecto para las retroalimentaciones.
*La Oficina Asesora de Planeación y Sistemas cada vez que se requiere realiza un reporte  de la ejecución presupuestal y realiza una presentación ante el comité directivo para generar alertas y sensibilizar a los líderes de proceso responsables de los proyecto. En caso de identificarse apectos a mejorar respecto a  la ejecución desde la Alta Dirección se  deberán establecer directrices que conduzcan al cumplimiento presupuestal o se formulen planes de contingencia y realizar los seguimientos del caso.
* El profesional de la Oficina Asesora de Planeación y Sistemas encargado de temas SPI, , elabora un cronograma para el reporte de información de proyectos y lo da a conocer a los líderes de proceso o responsables de proyecto para que estos a su vez mensualmente realicen reporte a la ejecución de los proyectos SPI en formatos previos al cargue. Sobre el reporte previo , la Oficina Asesora de Planeación y Sistemas, realiza retroalimentación al proceso en caso de posibles ajustes , antes del cargue, una vez realizado el cargue se hace seguimiento al reporte a través de una base consolidada. En caso de que no exista reporte oportuno se informa ante los Comitès Directivo y de Gestión y Desempeño para que desde la Alta Dirección se revise la situación particular.</t>
  </si>
  <si>
    <t>Alto</t>
  </si>
  <si>
    <t>*Informe de ejecución presupuestal  que se presenta al Comité Directivo
*Acta de reunión</t>
  </si>
  <si>
    <t>*Profesional Oficina Asesora de Planeación y Sistemas encargado de PAA
*Jefe Oficina Asesora de Planeación y Sistemas
*Responsables de proyectos
*Alta Dirección</t>
  </si>
  <si>
    <t>Abril 2019- Diciembre de 2019</t>
  </si>
  <si>
    <t>* Comunicación formal solicitando justificación a la materialización del riesgo.
* Realizar un Comité para la valoración del incumplimiento de la meta y eventual traslado a instancias de control disciplinario interno</t>
  </si>
  <si>
    <t>No de informes de ejecución presupuestal presentados ante comité directivo/No de informes previstos</t>
  </si>
  <si>
    <t>1-3 Interno
4-5 Externo</t>
  </si>
  <si>
    <t>1.Los responsables de los proyectos no reportan la información de manera oportuna, con calidad  y las evidencias adecuadas en las matrices de seguimiento. 
2.Debilidades en el establecimiento de actividades y metas
3.Gestión inoportuna de recursos y afectación de metas
4.Político - Decisiones políticas que  afectan la Dirección de la Entidad
5.Cambio en los cronogramas de entidades externas</t>
  </si>
  <si>
    <t xml:space="preserve"> *La Oficina Asesora de Planeación y Sistemas realiza en el primer trimestre del año, orientación a las áreas encargadas de proyectos y brinda los lineamientos para la construcción del anteproyecto de presupuesto, hace retroalimentación y se consolida la información  para construir el documento final. El documento final se presenta en el Consejo Directivo para aprobación y posterior reporte de las áreas.En caso de que  el documento no sea aprobado, se realizan los ajustes sugeridos o  reunión con el responsable del proyecto para las retroalimentaciones.
*La Oficina Asesora de Planeación y Sistemas en articulación con la Coordinación Financiera,  cada vez que se requiere realiza un reporte  de la ejecución presupuestal y realiza una presentación ante el comité directivo para generar alertas y sensibilizar a los líderes de proceso responsables de los proyecto. En caso de identificarse apectos a mejorar respecto a  la ejecución, desde la Alta Dirección se  deberán establecer directrices que conduzcan al cumplimiento presupuestal o se formulen planes de contingencia y realizar los seguimientos del caso.
* El profesional de la Oficina Asesora de Planeación y Sistemas encargado de temas SPI,  elabora un cronograma para el reporte de información de proyectos y lo da a conocer a los líderes de proceso o responsables de proyecto para que estos a su vez mensualmente realicen reporte a la ejecución de los proyectos SPI en formatos previos al cargue. Sobre el reporte previo , la Oficina Asesora de Planeación y Sistemas, realiza retroalimentación al proceso en caso de posibles ajustes , antes del cargue, una vez realizado el cargue se hace seguimiento al reporte a través de una base consolidada. En caso de que no exista reporte oportuno se informa ante los Comités Directivo y de Gestión y Desempeño para que desde la Alta Dirección se revise la situación particular.</t>
  </si>
  <si>
    <t>*Acta de reunión
*Evidencia de seguimiento a compromisos
*Correos electrónicos</t>
  </si>
  <si>
    <t>*Retroalimentación: Profesional de la Oficina Asesora de Planeación y Sistemas encargado de temas SPI
*Seguimiento y cumplimiento de compromisos: Responsables de proyectos</t>
  </si>
  <si>
    <t>Reunión: Trimestral a partir de mayo
Seguimiento a compromisos: Mayo 2019 a Diciembre de 2019</t>
  </si>
  <si>
    <t xml:space="preserve">No de compromisos cumplidos/ No de compromisos programados </t>
  </si>
  <si>
    <t>Desaprovechamiento del conocimiento institucional</t>
  </si>
  <si>
    <t>Situaciones como: las debilidades en las  metodologías  y falta de disposiciones para el tratamiento del conocimiento institucional, el desarrollo incipiente de la gestión del conocimiento como política  en la entidad y desconocimiento de los servidores de cómo se debe  articular en las actividades laborales diarias y  las restricciones de acceso y disponibilidad de software necesarios para la ejecución de sus labores, que no permiten compartir fácilmente el conocimiento, afectan la producción y generación de ideas,  el uso y apropiación de herramientas , el análisis de la información y la posibilidad de compartir las experiencias exitosas, lo cual puede conducir  al desaprovechamiento del conocimiento institucional.</t>
  </si>
  <si>
    <t>Estratégico
Cumplimiento</t>
  </si>
  <si>
    <t>Interno</t>
  </si>
  <si>
    <t>1.Debilidades en las  metodologías  y falta de disposiciones para el tratamiento del conocimiento institucional.
2. Desarrollo incipiente de la gestión del conocimiento en la entidad como política en la entidad y desconocimiento de los servidores de cómo se debe  articular en las actividades laborales diarias.
3. Restricciones de acceso y disponibilidad de software necesarios para la ejecución de sus labores, que no permiten compartir fácilmente el conocimiento.</t>
  </si>
  <si>
    <t xml:space="preserve">*Reprocesos y pérdida de tiempo
*Pérdida del conocimiento
*Inconsistencia en  información
*Imposibilidad de acceso a información institucional de valor
*Incumplimiento de objetivos
*Afectación de la imagen
</t>
  </si>
  <si>
    <t xml:space="preserve">*El jefe de la Oficina Asesora de Plneación y Sistemas o quien haga sus veces en conjunto con la Coordinadora de Talento Humano, anualmente  realizan un diagnóstico de la Dimensión de Gestión del Conocimiento, planteando actividades específicas en el plan de acción, luego elaboran el plan operativo de gestión del conocimiento para la vigencia. Una vez aprobado el plan por parte del Comité Institucional de Gestión y Desempeño, llevan a cabo  a lo largo del año las actividades  propuestas en el plan de acuerdo al cronograma y de manera trimestral realizarán el reporte de avance de las mismas. En caso de rezago de las actividades del plan deberán proponer el plan de contingencia respectivo. 
*Los líderes de proceso cada vez que vaya a realizar actividades relacionadas con la Gestiòn del Conocimiento  y dependiendo de su naturaleza, seguirá las indicaciones del procedimiento de Gestión del Conocimiento, empleando los formatos asociados al mismo.
</t>
  </si>
  <si>
    <t>*Plan de trabajo gestión del conocimiento
*Seguimiento al Plan de trabajo gestión del conocimiento</t>
  </si>
  <si>
    <t>*Coordinadora de Gestión Humana
*Jefe Oficina Asesora de Planeación y Sistemas
*Contratista encargado de la política</t>
  </si>
  <si>
    <t>Febrero de 2019 a Diciembre de 2019</t>
  </si>
  <si>
    <t xml:space="preserve">* Comunicación formal por parte de la  Dirección solicitando justificación a la materialización del riesgo.
*Plan de mejoramiento
*Valoración del incumplimiento del análisis de causas y consecuencias del incumplimiento de  la meta </t>
  </si>
  <si>
    <t># funcionarios que participen en la estrategia de gestión del conocimiento/total funcionarios</t>
  </si>
  <si>
    <t xml:space="preserve">Deficiencias en la calidad de la ejecución técnica en los procesos de asesoría y asistencia  </t>
  </si>
  <si>
    <t>Situaciones como la baja cantidad de profesionales de planta y necesidad de contratar diversos perfiles, subestimación del tiempo para ejecución de la asesoría o asistencia, la inadecuada planeación de los procesos de asesoría y asistencia técnica, falta de exactitud en la aplicación de los procedimientos de asistencia y asesoría técnica, la ausencia de procesos de concertación, la existencia de diversas posturas técnicas sobre la educación de la población sorda que pueden ser contradictorias a la postura institucional y la ausencia de programas de cualificación profesional, puede afectar la ejecución de  los procesos de asesoría y asistencia técnica, generando deficiencias en su calidad.</t>
  </si>
  <si>
    <t>Operativo
Imagen
Cumplimiento</t>
  </si>
  <si>
    <t xml:space="preserve">1. Baja cantidad de profesionales de planta y necesidad de contratar diversos perfiles. 
2. Inadecuada planeación de los procesos de asesoría y asistencia técnica
</t>
  </si>
  <si>
    <t>*Ineficiencia del gasto público.
*Baja incidencia en el goce efectivo de derecho a la educación de la población sorda.
*Afectación de la imagen Institucional.
*Incumplimiento de convenios.
*Desorientar a las entidades e instituciones.
*Incumplimiento del objeto  de convenios</t>
  </si>
  <si>
    <t>*El Subdirector de Gestión Educativa, junto con los coordinadores de la Subdirección, realizan la implementación de un riguroso proceso de selección del personal contratista, cada vez que se requiera, de acuerdo a los perfiles y necesidades para la configuración de los equipos de trabajo, para ello elabora el estudio previo y lo revisa a fin de que las personas seleccionadas cumplan con los requisitos y que se suplan las necesidades de personal para dar cumplimiento a los objetivos trazados.
* El Subdirector de Gestión Educativa, junto con los coordinadores de la Subdirección,  periódicamente realizan seguimiento de cronogramas de ejecución de asesorías y asistencias técnicas, se revisan los resultados obtenidos y se emiten las alertas requeridas en caso de que se presentando incumplimiento en las metas trazadas.</t>
  </si>
  <si>
    <t>Plan operativo</t>
  </si>
  <si>
    <t>*Subdirector de Gestión Educativa
*Coordinadores
*Contratista encargada de seguimiento a planes</t>
  </si>
  <si>
    <t>Reunión para identificar los incumplimientos en los compromisos</t>
  </si>
  <si>
    <t>No de cronogramas formulados y con seguimiento</t>
  </si>
  <si>
    <t>Evaluación de la asistencia técnica</t>
  </si>
  <si>
    <t>No de seguimientos ejecutados en el periodo/ No de seguimientos programados en el periodo</t>
  </si>
  <si>
    <t xml:space="preserve"> Insuficiente validez, confiabilidad, estandarización o capacidad operativa para implementar la ENILSCE.</t>
  </si>
  <si>
    <t>Situaciones como: debilidades en el diseño o desarrollo técnico y estadístico de la evaluación, falta de pruebas de validación, confiabilidad o estandarización, inexperiencia operativa del Instituto en el desarrollo de evaluaciones masivas, falta de pruebas, pilotos o simulacros para verificar la capacidad operativa requerida para la evaluación, presupuesto insuficiente para adquirir o contratar los servicios y requerimientos operativos de la evaluación pueden  afectar la validez,  confiabilidad o capacidad operativa para implementar la ENILSCE.</t>
  </si>
  <si>
    <t>Operativo
Cumplimiento</t>
  </si>
  <si>
    <t>1-4 Interno
5 Externo</t>
  </si>
  <si>
    <t>1.	Debilidades en el diseño o desarrollo técnico y estadístico de la evaluación.
2.	Falta de pruebas de validación, confiabilidad o estandarización.
3.	Inexperiencia operativa del Instituto en el desarrollo de evaluaciones masivas.
4.	Falta de pruebas, pilotos o simulacros para verificar la capacidad operativa requerida para la evaluación.
5.	Presupuesto insuficiente para adquirir o contratar los servicios y requerimientos operativos de la evaluación.</t>
  </si>
  <si>
    <t>*Imposibilidad de implementar la prueba.
*Reclamaciones.</t>
  </si>
  <si>
    <t xml:space="preserve">*El  Subdirector de Gestión Educativa junto con la coordinadora de la prueba ENILSCE, realiza la planeación de  las actividades para la implementación operativa de la prueba y las plasma en el plan operativo, para su seguimiento y ejecución en la vigencia.
*El Subdirector de Gestión Educativa junto con la coordinadora de la prueba ENILSCE lleva a cabo la selección del equipo de trabajo a través del cual se podrán llevar a cabo las actividades previstas para la implementación de la prueba, verificando los perfiles requeridos y delegando las funciones y  responsabilidades a desarrollar  para la implementación de la prueba.
* El equipo encargado de la implementación de la prueba ENILSCE, lleva a cabo pruebas piloto, para establecer oportunidades de mejora en el diseño de la evaluación.
</t>
  </si>
  <si>
    <t>Reducir</t>
  </si>
  <si>
    <t>Evidencias de trazabilidad y verificación</t>
  </si>
  <si>
    <t>*Subdirector de Gestión Educativa
*Equipo ENILSCE</t>
  </si>
  <si>
    <t>Marzo de 2019 a julio de 2019</t>
  </si>
  <si>
    <t>*Reunión para identificar los incumplimientos en los compromisos
*Reprogramar los compromisos en el plan de acción
*Notificar y dejar constancia en el informe mensual
*Buscar alternativas para cumplir con todos los compromisos</t>
  </si>
  <si>
    <t>No de actividades ejecutadas para mitigación del riesgo/ No de actividades programadas para mitigación del riesgo</t>
  </si>
  <si>
    <t xml:space="preserve">*El  Subdirector de Gestión Educativa junto con la coordinadora de la prueba ENILSCE, realiza la planeación de las actividades para la implementación operativa de la prueba y las plasma en el plan operativo, para su seguimiento y ejecución en la vigencia.
*El Subdirector de Gestión Educativa junto con la coordinadora de la prueba ENILSCE lleva a cabo la selección del equipo de trabajo a través del cual se podrán llevar a cabo las actividades previstas para la implementación de la prueba, verificando los perfiles requeridos y delegando las funciones y  responsabilidades a desarrollar  para la implementación de la prueba.
* El equipo encargado de la implementación de la prueba ENILSCE, lleva a cabo pruebas piloto, para establecer oportunidades de mejora en el diseño de la evaluación.
</t>
  </si>
  <si>
    <t>Pruebas realizadas</t>
  </si>
  <si>
    <t xml:space="preserve">*Subdirección de Gestión Educativa
*Equipo ENILSCE
</t>
  </si>
  <si>
    <t>Lista de chequeo de criterios técnicos</t>
  </si>
  <si>
    <t>Julio de 2019</t>
  </si>
  <si>
    <t>Pruebas piloto o simulacros realizados</t>
  </si>
  <si>
    <t>Estudio de mercado</t>
  </si>
  <si>
    <t>Solicitud de recursos</t>
  </si>
  <si>
    <t>*Subdirector de Gestión Educativa</t>
  </si>
  <si>
    <t>Agosto de 2019</t>
  </si>
  <si>
    <t>Filtración de información confidencial  de la Subdirección</t>
  </si>
  <si>
    <t>Posibilidad de filtración de información confidencial de la subdirección  por la inadecuada infraestructura física y tecnológica para el resguardo de documentos de confidenciales, la falta de control de acuerdos de confidencialidad, la existencia de personas inescrupulosas que quieran acceder a productos confidenciales.</t>
  </si>
  <si>
    <t>Corrupción
Operativo
Tecnológico</t>
  </si>
  <si>
    <t>1-2 Interno
3 Interno-Externo</t>
  </si>
  <si>
    <t>1. 	Infraestructura física y tecnológica inadecuada para el resguardo de documentos de confidenciales.
2. 	Falta de control de acuerdos de confidencialidad.
3. 	Personas inescrupulosas que quieran acceder a productos confidenciales.</t>
  </si>
  <si>
    <t>*Investigaciones
*Demandas
*Pérdida de recursos</t>
  </si>
  <si>
    <t>La Subdirección de Gestión Educativa, desarrolla  e implementa los protocolos de seguridad de la información disponibles en la entidad,  para garantizar las condiciones de confidencialidad de la información y de esta forma mitigar los riesgos de seguridad digital.</t>
  </si>
  <si>
    <t>Acuerdos firmados</t>
  </si>
  <si>
    <t>* Sanciones legales
*Procesos disciplinarios</t>
  </si>
  <si>
    <t>Protocolos de seguridad</t>
  </si>
  <si>
    <t xml:space="preserve">*Subdirector de Gestión Educativa
*Gestión TICS
</t>
  </si>
  <si>
    <t>Junio de 2019</t>
  </si>
  <si>
    <t>Equipo de Subdirección de Gestión Educativo</t>
  </si>
  <si>
    <t>Gestión Educativa</t>
  </si>
  <si>
    <t>Inoportunidad en la atención de PQRSD</t>
  </si>
  <si>
    <t>La falta de cultura para prestar servicio al ciudadano, desarticulación entre áreas, debilidad en los sistemas de información para trazabilidad de PQRSD puede afectar la atención a las PQRSD y la oportunidad de gestión de las mismas.</t>
  </si>
  <si>
    <t xml:space="preserve">1-4 Interno
</t>
  </si>
  <si>
    <t xml:space="preserve">1.Falta de cultura para prestar servicio al ciudadano.
2. Desarticulación entre las áreas para dar respuesta oportuna en las PQRSD.
3.Debilidad en los sistemas de Información para la trazabilidad de las PQRS
4. Desconocimiento de la importancia de responder a tiempo los PQRSD por parte de los funcionarios del INSOR.
</t>
  </si>
  <si>
    <t xml:space="preserve">*Incumplimientos en terminos de Ley
*Acciones legales contra la Entidad.
*Entrega de información desactualizada o errada a los ciudadanos
* Baja satisfacción del ciudadano en terminos de tiempo y calidad de la respuesta
*Afectación de la imagen institucional
</t>
  </si>
  <si>
    <t>Casi seguro</t>
  </si>
  <si>
    <t xml:space="preserve">*La Oficina de Servicio al Ciudadano, al recibir la PQRSD y tenerla registrada, realiza una verificación de competencia con las áreas, a fin de delegar la PQRSD al proceso correspondiente o traslado por competencia a otra entidad, una vez se realiza el envìo se hace la trazabilidad de la PQRSD enviando semanalmente correos electrónicos a las áreas con un reporte de las PQRSD Activas para verificación de tiempos, a fin de que se gestione oportunamente la respuesta. En caso de presentarse inconvenientes se da aviso al subidrector o jefe del área.
</t>
  </si>
  <si>
    <t xml:space="preserve">Evitar </t>
  </si>
  <si>
    <t>*Piezas
*Listados de asistencia
*Documento de análisis de resultados</t>
  </si>
  <si>
    <t>*Lidera: El coordinador de servicio al ciudadano.
*Apoya: Comunicaciones</t>
  </si>
  <si>
    <t>Mayo 2019
Agosto 2019
Octubre 2019</t>
  </si>
  <si>
    <t>Procesos disciplinarios en el incumplimiento de las PQRSD</t>
  </si>
  <si>
    <t>Nivel de cumplimiento den la Atención PQRSD</t>
  </si>
  <si>
    <t>Reportes y/o Correos enviados</t>
  </si>
  <si>
    <t xml:space="preserve">*Lidera: El coordinador de servicio al ciudadano.
*Líderes de proceso o encargados de dar respuestas a PQRSD
</t>
  </si>
  <si>
    <t>Semanal</t>
  </si>
  <si>
    <t>Inadecuada respuesta  en PQRS</t>
  </si>
  <si>
    <t>Situaciones  como la imprecisión en la solicitud de los ciudadanos, las fallas por parte de la interpretación del servidor público que recibe la PQRSD, puede afectar la  proyección de  la respuestas y afectar su calidad.</t>
  </si>
  <si>
    <t>1 y 3 Externo
2 Interno</t>
  </si>
  <si>
    <t xml:space="preserve">1.Imprecisión en la solicitud de los ciudadanos.
2.Fallas por parte de la interpretación del servidor público que recibe la PQRSD, para proyectar la respuestas.
3. Desconocimiento del alcance de las competencias del INSOR por parte de los ciudadanos y/o entidades.
</t>
  </si>
  <si>
    <t xml:space="preserve">* Afectación de la imagen
</t>
  </si>
  <si>
    <t>*El equipo de servicio al ciudadano valida internamente,  la interpretación de las inquietudes, validando los ejes temáticos que el área maneja  y  analizando los elementos de solicitud del ciudadano para bien sea para dar alcance a la respuesta directamente desde el área o para traslado por competencia, una vez establecido este criterio se asigna la PQRSD y se realiza seguimiento para respuesta oportuna. En caso de tener inquietudes sobre la solicitud del ciudadano, el encargado de la PQRSD  desde servicio al ciudadano  se comunica y valida con el ciudadno el alcance de su PQRS.</t>
  </si>
  <si>
    <t xml:space="preserve">*Actas de reunión 
*listados de asistencia
</t>
  </si>
  <si>
    <t>*Lidera: El coordinador de servicio al ciudadano.
*Apoya: Oficina Asesora de Planeación y Sistemas.</t>
  </si>
  <si>
    <t>Nivel de satisfacción en atención de PQRSD</t>
  </si>
  <si>
    <t xml:space="preserve">Pérdida o daños de los bienes durante su uso o almacenamiento </t>
  </si>
  <si>
    <t>Situaciones como la falta de control del sistema de vigilancia o seguridad privada, falta de control en el ingreso y salida de bienes, uso inadecuado  o falta de cuidado del bien,resistencia por parte de funcionarios sobre cumplimiento de procedimiento para salida de bienes, ausencia de control en caso de emergencias o simulacros, traslado de bienes en condiciones poco seguras, manifestación, motín o hurto, desastres naturales, pueden ocasionar pèrdida o daños de los bienes durante su uso o almacenamiento.</t>
  </si>
  <si>
    <t>1-5- Interno
6-8- Externo</t>
  </si>
  <si>
    <t xml:space="preserve">*Disminución en el patrimonio del INSOR.
*Afectación de pólizas de seguros.
*Afectación en el desarrollo de actividades.
*Procesos de responsabilidad         </t>
  </si>
  <si>
    <t xml:space="preserve">*El equipo de Servicios Administrativos, realizará de manera anual la aplicación de toma física de inventario de bienes, luego se conciliará la información de la identificación física frente al registro en el sistema, en caso de inconsistencias  se realiza un nuevo conteo y verificación de los bienes. Al finalizar la actividad se elabora un informe de inventario, el cual se presenta  ante el Secretario General y Comité evaluador de baja de bienes muebles.
* La Coordinación de servicios Administrativos para el manejo de bienes , exige a las áreas de la entidad, el cumplimiento de los procedimientos de gestión de bienes e inventarios en cuanto a entrada y salida de bienes, reintegro, salida del instituto , para realizar el respectivo control de los inventarios y asignación de responsables.
</t>
  </si>
  <si>
    <t>*Estudio de seguridad
*Acta de reunión de revisión
*Actas de reuniones mensuales con seguimiento a los compromisos
*Informes de ejecución del contrato de vigilancia y seguridad privada</t>
  </si>
  <si>
    <t>Coordinador de servicios administrativos</t>
  </si>
  <si>
    <t xml:space="preserve">1.Mayo de 2019
2. Mensualmente
</t>
  </si>
  <si>
    <t>Reportar a jefe inmediato y al Coordinador de servicios administrativos, para luego proceder a la investigación al responsable del bien y posterior proceso de indeminización.</t>
  </si>
  <si>
    <t>Número de actividades ejecutadas para la mitigación de los riesgos/ Número de actividades  previstas para a mitigación del riesgo.</t>
  </si>
  <si>
    <t>*Protocolo de seguridad
*Actas de reunión de seguimiento</t>
  </si>
  <si>
    <t>1. Abril de 2019
2. Mensualmente</t>
  </si>
  <si>
    <t>*Matriz de seguimiento de préstamo de bienes y salida de bienes.
*Correo de seguimiento sobre bienes en préstamo</t>
  </si>
  <si>
    <t>Profesional de Almacén
Auxiliar de Almacén</t>
  </si>
  <si>
    <t>*Listado de asistencia
*Memorias
*Test 
*Retroalimentación</t>
  </si>
  <si>
    <t>Lidera: Bienes y servicios
Acompaña: Gestión del Talento Humano</t>
  </si>
  <si>
    <t>*Base de datos de inventario
*Toma fisica del inventario
*Informe del estado de los  inventarios</t>
  </si>
  <si>
    <t xml:space="preserve">Coordinador de Servicios Administrativos
Profesional de Almacén
</t>
  </si>
  <si>
    <t>Anual</t>
  </si>
  <si>
    <t>1-5- Interno
6-9- Externo</t>
  </si>
  <si>
    <t>Carpeta contractual del proceso de adjudicación del programa de seguros del INSOR</t>
  </si>
  <si>
    <t xml:space="preserve">Incumplimiento o retraso en la entrega de bienes </t>
  </si>
  <si>
    <t>Situaciones como: la desarticulación entre las áreas para definir sus necesidades de bienes, la falta de oportunidad en la solicitud de bienes, las limitaciones en la asignación presupuestal, el incumplimiento de tiempos por parte de los proveedores pueden ocasionar el incumplimiento o retraso en la entrega de bienes.</t>
  </si>
  <si>
    <t>Cumplimiento
Operativo</t>
  </si>
  <si>
    <t xml:space="preserve">1-2- Interno
3- Externo
</t>
  </si>
  <si>
    <t xml:space="preserve">1.Desarticulación entre las áreas para definir sus necesidades de bienes.
2. Falta de oportunidad en la solicitud de los bienes.
3. Limitaciones en la asignación presupuestal
4. Proveedores - Incumplimiento de  tiempos de entrega  por parte del proveedor. </t>
  </si>
  <si>
    <t>*Imagen institucional cuestionada por el incumplimiento en la prestacion de los servicios a los usuarios internos y externos.
*No se podria contar con los insumos requeridos para hacer actividades por falta de planeación</t>
  </si>
  <si>
    <t>*Reporte de existencias  de elementos de consumo
*Archivo de pedido
*Correo de pedido</t>
  </si>
  <si>
    <t xml:space="preserve">Profesional de Almacén
</t>
  </si>
  <si>
    <t>Mensual</t>
  </si>
  <si>
    <t xml:space="preserve">1.Desarticulación entre las áreas para definir sus necesidades de bienes.
2. Falta de oportunidad en la solicitud de los bienes.
2. Limitaciones en la asignación presupuestal
3. Proveedores - Incumplimiento de  tiempos de entrega  por parte del proveedor. </t>
  </si>
  <si>
    <t>*Correo remitiendo listado
*Listado de bienes de consumo solicitados por las áreas (consolidado)</t>
  </si>
  <si>
    <t>Profesional de Bienes y servicios</t>
  </si>
  <si>
    <t>Marzo de 2019
Diciembre de 2019</t>
  </si>
  <si>
    <t>Fallas o deterioros de la instalación</t>
  </si>
  <si>
    <t>Situaciones como: desastre natural, Mantenimientos no adecuados, incumplimiento de las actividades pactadas en el contrato de mantenimiento,uso y desgaste normal de las instalaciones,  el incorrecto uso de las instalaciones que afectan las condiciones de las instalaciones o bienes y generan fallas o deterioros de la instalación.</t>
  </si>
  <si>
    <t xml:space="preserve">1.Desastre natural 
2.Mantenimientos no adecuados. 
3. Incumplimiento de las actividades pactadas en el contrato de mantenimiento
4. Uso y desgaste normal de las instalaciones 
5. Incorrecto uso de las instalaciones </t>
  </si>
  <si>
    <t>*Imagen institucional cuestionada por el incumplimiento en la prestacion de los servicios a los usuarios internos y externos.</t>
  </si>
  <si>
    <t xml:space="preserve">*La Coordinación de servicios Administrativos,cuando se requiera  realiza el llamamiento en garantía al proveedor del bien y/o servicio o al constructor de las adecuaciones de la Sede del INSOR y realiza el seguimiento a la ejecución de las actividades solicitadas.
*La Coordinación de Servicios Administrativos anualmente realiza el diligenciamiento del FOGB20 Plan de Mantenimiento de Bienes e Infraestructura, a fin deestablecer los bienes susceptibles de mantenimiento, establecer el presupuesto proyectado y someterlo para aprobación de la Secretaría General.
</t>
  </si>
  <si>
    <t>*Correo electrónico de advertencia de falla o mal funcionamiento 
*Formato FOGB20 Plan de Mantenimiento de Bienes e Infraestructura
*Formato FOGB18 FORMATO DE BIENES PARA MANTENIMIENTO
*Formato FAB034 INFORME DE GESTIÓN ACTIVIDADES Y/O PRODUCTOS DEL CONTRATISTA</t>
  </si>
  <si>
    <t>Coordinador de Servicios Administrativos - Profesional de Almacén</t>
  </si>
  <si>
    <t xml:space="preserve">Mayo a Diciembre de 2019 </t>
  </si>
  <si>
    <t>Notificar al coordinador del area para atender la contingencia</t>
  </si>
  <si>
    <t>Fallas operativas del sistema de inventarios</t>
  </si>
  <si>
    <t>Situaciones como: la caida del servidor del INSOR,  la caida del servidor del proveedor y errores de parametrización del sistema afectan el uso normal del sistema generando fallas operativas del sistema , provocando el incumplimiento o generar retrasos en la entrega de bienes o en la generación de reportes o informes, ya que al no funcionar el sistema no se pueden realizar los movimientos que permiten registrar los movimientos en el sistema.</t>
  </si>
  <si>
    <t>1. Caida del servidor del INSOR
2. Errores de parametrización del sistema
3. Caida del servidor del proveedor</t>
  </si>
  <si>
    <t>* No se pueden hacer registros en el sistema Solgein
* Se imposibilita la entrega de elementos de consumo
* No se puede realizar la asignación de bienes a funcionarios
* Se hace imposible la presentación de reportes o informes
*Incumplimiento de informes
* Pérdida de información</t>
  </si>
  <si>
    <t>*La Oficina Asesora de Planeación y Sistemas del INSOR  tiene parametrizada la herramienta y realiza un Backup diario, de igual manera el proveedor realiza un backup semana, para poder restaurar la información en caso de pérdida.Estas actividades se verifican desde la Coordinación de Servicios Administrativos.</t>
  </si>
  <si>
    <t>Protocolo de seguridad informática del INSOR y de SOLGEIN</t>
  </si>
  <si>
    <t>*Servicios Administrativos
*Oficina Asesora dePlaneación y Sistemas del INSOR
* Solgein</t>
  </si>
  <si>
    <t>Febrero a Diciembre de 2019</t>
  </si>
  <si>
    <t>Contaminación del agua, suelo y aire por inadecuada disposición de residuos solidos no catalogados como peligrosos</t>
  </si>
  <si>
    <t xml:space="preserve">Situaciones como: la falta de cultura y conciencia ambiental por parte de los funcionarios de la entidad, disposición inadecuada de residuos por falta de espacio para acopio, la falta de recurso económico para la contratación de disposición final de residuos a través de tercerospueden derivarse en la inadecuada disposición final de residuos sólidos que pueden contamiinar el y el suelo.
</t>
  </si>
  <si>
    <t>Ambiental</t>
  </si>
  <si>
    <t xml:space="preserve">1. Falta de cultura y conciencia ambiental por parte de los funcionarios de la entidad.
2. Disposición inadecuada de residuos por falta de espacio para acopio.
3. Falta de recurso económico para la contratación de disposición final de residuos a través de terceros.
</t>
  </si>
  <si>
    <t xml:space="preserve">*Deterioro de aguas receptoras
*Presencia de vectores, roedores y rastreros
*Alteración de la calidad del aire
</t>
  </si>
  <si>
    <t>*La contratista encargada de manejar el sistema de Gestión Ambiental, cada vez que se requiera realizará seguimiento para que  se aplique el Procedimiento de disposición final de residuos, verificando que se aplique el Programa de disposición final de residuos.
*La contratista encargada de manejar el sistema de Gestión Ambiental, lleva a cabo de manera periódica, inspecciones ambientales, que permitan establecer alertas o acciones para mitigar el riesgo de contaminación.
**La contratista encargada de manejar el sistema de Gestión Ambiental, realiza de manera periódica sensibilizaciones y capacitaciones al personal que maneja sustancias y realiza supervisión aleatoria para verificar el cumplimiento de los criterios impartidos.</t>
  </si>
  <si>
    <t xml:space="preserve">Listado se asistencia  y pantallasos   de las piezas </t>
  </si>
  <si>
    <t>Coordinador de Bienes y Servicios
Profesional especializada  de gestion ambiental.</t>
  </si>
  <si>
    <t>*La contratista encargada de manejar el sistema de Gestión Ambiental, cada vez que se requiera realizará seguimiento para que  se aplique el Procedimiento de disposición final de residuos, verificando que se aplique el Programa de disposición final de residuos.
*La contratista encargada de manejar el sistema de Gestión Ambiental, lleva a cabo de manera periódica, inspecciones ambientales, que permitan establecer alertas o acciones para mitigar el riesgo de contaminación.
*La contratista encargada de manejar el sistema de Gestión Ambiental, realiza de manera periódica sensibilizaciones y capacitaciones al personal que maneja sustancias y realiza supervisión aleatoria para verificar el cumplimiento de los criterios impartidos.</t>
  </si>
  <si>
    <t>* Acta de reunión
*Matriz de compromisos</t>
  </si>
  <si>
    <t>Reunión:01/06/2019
Seguimiento: Junio a Diciembre de 2019</t>
  </si>
  <si>
    <t xml:space="preserve">Situaciones como: la falta de cultura y conciencia ambiental por parte de los funcionarios de la entidad, disposición inadecuada de residuos por falta de espacio para acopio, la falta de recurso económico para la contratación de disposición final de residuos a través de tercerospueden derivarse en la inadecuada disposición final de residuos sólidos que pueden contamiinar el agua, suelo y aire.
</t>
  </si>
  <si>
    <t>Reunión:01/06/2019
Seguimiento: Junio a Diciembre de 2020</t>
  </si>
  <si>
    <t>Contaminación del agua, suelo y aire por inadecuado usoy disposición de sustancias o residuos peligrosos  (sustancias químicas, lámparas, cables , piezas de computadores dañados, envases  de sustancias químicas, tóners, pilas entre otros)</t>
  </si>
  <si>
    <t xml:space="preserve">Situaciones como: No separar, clasificar y/o acopiar los residuos generados en el mantenimiento de los equipos de oficina o mantenimientos locativos, falta de recurso económico para la contratación de disposición final de residuos a través de terceros,falta de implementación de matriz de compatibilidad de sustancias que son utilizadas en la entidad para aseo y  limpieza,inadecuados espacios de almacenamiento o etiquetado de las sustancias,incorrecta manipulación de sustancias o líquidos contaminantes,disposición inadecuada de residuos por falta de espacio para acopio, puede conducir a la contaminación de agua, suelo y aire.
</t>
  </si>
  <si>
    <t xml:space="preserve">1. No separar, clasificar y/o acopiar los residuos generados en el mantenimiento de los equipos de oficina o mantenimientos locativos.
2. Falta de recurso económico para la contratación de disposición final de residuos a través de terceros.
3. Falta de implementación de matriz de compatibilidad de sustancias que son utilizadas en la entidad para aseo y limpieza.
4. Inadecuados espacios de almacenamiento o etiquetado de las sustancias.
5. Incorrecta manipulación de sustancias o líquidos contaminantes.
6. Disposición inadecuada de residuos por falta de espacio para acopio.
</t>
  </si>
  <si>
    <t xml:space="preserve">*Deterioro de aguas receptoras
*Presencia de vectores, roedores y rastreros
*Alteración de la calidad del aire
*Afectación de suelos
*Afectaciones a la salud de los funcionarios que están expuestos a sustancias químicas
*Proceso sancionatorio por parte de entidad ambiental
</t>
  </si>
  <si>
    <t xml:space="preserve"> Bitácoras  de control de residuos generados , visita al lugar para verificacion de señalizacion </t>
  </si>
  <si>
    <t xml:space="preserve">Matriz de compatibilidad </t>
  </si>
  <si>
    <t>profesional especializado  de los sistemas  SST Y GA.</t>
  </si>
  <si>
    <t xml:space="preserve"> verificacion de la bodega dodnde se almacena los sustancias para verificar su etiquetado </t>
  </si>
  <si>
    <t xml:space="preserve">listado de asistencia de la capacitación </t>
  </si>
  <si>
    <t>Gestión de Bienes y Servicios</t>
  </si>
  <si>
    <t>Pérdida de disponiblidad de la información institucional</t>
  </si>
  <si>
    <t>Situaciones como : falla en la estructura tecnológica,desconocimiento en la aplicación de la política de seguridad y privacidad de la información,personal dentro del INSOR, con permisos de administrador irrumpe la seguridad de la información, las deficiencias en la Infraestructura Tecnológica para respaldo de Información, el desconocimiento en el uso y apropiación de herramientas tecnológicas por parte de los funcionarios,  la falla en el suministro de internet o electricidad,la ntrusión a página institucional, los ataques informáticos, los incidentes de desastres naturales (Terremotos, Incendios), incidentes Sociales (Ataques terroristas, atracos, guerra)Posibilidad de pérdida de disponibilidad de la información institucional por fallas en la estructura tecnológica o intrusión en la página institucional pueden ocasionar la pérdida de disponibilidad de la información institucional.</t>
  </si>
  <si>
    <t>Tecnológico</t>
  </si>
  <si>
    <t>1-5-Interno
6-10-Externo</t>
  </si>
  <si>
    <t>1.Falla en la estructura tecnológica
2.Desconocimiento en la aplicación de la política de seguridad y privacidad de la información
3. Personal dentro del INSOR, con permisos de administrador irrumpe la seguridad de la información
4. Deficiencias en la Infraestructura Tecnológica para respaldo de Información.
5. Desconocimiento en el uso y apropiación de herramientas tecnológicas por parte de los funcionarios
6.Falla en el suministro de internet o electricidad
7.Intrusión a página institucional
8. Ataques informáticos
9. Incidentes de desastres naturales (Terremotos, Incendios)
10. Incidentes Sociales (Ataques terroristas, atracos, guerra)</t>
  </si>
  <si>
    <t>*Retraso en acceso a información
*Pérdida de la integridad, confidencialidad y disponibilidad de los elementos que componen el modelo de seguridad y privacidad de la información.
*Pérdida de la identificación, autenticación y autorización de la información proveniente de la entidad</t>
  </si>
  <si>
    <t xml:space="preserve">El profesional de Infraestructura realiza el monitoreo periódico y seguimiento de la Infraestructura que permite poner a disposición la información (Servidores, Página Web, Intranet, Correo Electrónico), lo que permite mantener operativos los sistemas e identificar posibles falencias. En caso de presentarse inconvenientes, procede con la verificación vitual, luego la física o solicita al proveedor de los servicios  asistencia.
</t>
  </si>
  <si>
    <t xml:space="preserve">*Reporte de mantenimiento por parte del proveedor
*Cronograma de mantenimiento
</t>
  </si>
  <si>
    <t xml:space="preserve">El profesional de Tecnología </t>
  </si>
  <si>
    <t>Según cronograma
Cada vez que se presente</t>
  </si>
  <si>
    <t>Revisión de servidores</t>
  </si>
  <si>
    <t xml:space="preserve">No de actividades ejecutadas para mitigación del riesgo/ No de actividades programadas para mitigación del riesgo </t>
  </si>
  <si>
    <t>Piezas, correos, boletín entre nos</t>
  </si>
  <si>
    <t>Equipo Proceso Gestión TICS</t>
  </si>
  <si>
    <t>Cuatrimestral</t>
  </si>
  <si>
    <t>Pantallazos del servidor de copias de respaldo</t>
  </si>
  <si>
    <t>Correo electrónico remitido a entidades encargadas de incidentes informáticos.</t>
  </si>
  <si>
    <t>Falla de la infraestructura tecnológica</t>
  </si>
  <si>
    <t>Situaciones como: el rezago tecnológico por entorno y tecnología cambiante, el diagnóstico de la infraestructura tecnológica, demora en los procesos de adquisición, el bajo presupuesto asignado para la adquisición de infraestructura tecnológica, la falta de competencias técnicas del responsable de la infraestructura tecnológica, la obsolescencia tecnológica, la falla en el suministro de internet o electricidad, el incumplimiento en la ejecución de mantenimiento preventivo pueden ocasionar una falla en la infraestructura recnológica.</t>
  </si>
  <si>
    <t>2-4 y 6 Interno
1 y 5 Externo</t>
  </si>
  <si>
    <t>1.Rezago tecnológico por entorno y tecnología cambiante.
2. Diagnóstico de la infraestructura tecnológica
3. Demora en los procesos de adquisición
4. Bajo presupuesto asignado para la adquisición de infraestructura tecnológica.
5.Falta de competencias técnicas del responsable de la infraestructura tecnológica.
6. Obsolescencia Tecnológica
7. Falla en el suministro de internet o electricidad.
8. Incumplimiento en la ejecución de mantenimiento preventivo</t>
  </si>
  <si>
    <t>*Renovación Tecnológica Inadecuada.
*Incumplimiento del  procedimiento de mantenimiento de la infraestructura tecnológica.
*Daño a la infraestructura.
*Afectación a los usuarios del sistema frente a los servicios prestados por TI.
*Afectación a los usuarios del sistema frente a los servicios prestados por TI</t>
  </si>
  <si>
    <t xml:space="preserve">El profesional de Infraestructura realiza el monitoreo periódico y seguimiento de la Infraestructura que permite poner a disposición la información (Servidores, Página Web, Intranet, Correo Electrónico), lo que permite mantener operativos los sistemas e identificar posibles falencias. En caso de presentarse inconvenientes, procede con la verificación vitual, luego la física o solicita al proveedor de los servicios, asistencia.
</t>
  </si>
  <si>
    <t>Reporte de mantenimiento por parte del proveedor</t>
  </si>
  <si>
    <t>Situaciones como: el rezago tecnológico por entorno y tecnología cambiante, el diagnóstico de la infraestructura tecnológica, demora en los procesos de adquisición, el bajo presupuesto asignado para la adquisición de infraestructura tecnológica, la falta de competencias técnicas del responsable de la infraestructura tecnológica, la obsolescencia tecnológica, la falla en el suministro de internet o electricidad, el incumplimiento en la ejecución de mantenimiento preventivo pueden ocasionar una falla en la infraestructura tecnológica.</t>
  </si>
  <si>
    <t>PETI elaborado</t>
  </si>
  <si>
    <t>Instalación de programas maliciosos por parte de los usuarios</t>
  </si>
  <si>
    <t>Situaciones como: personal de INSOR con permisos de administrador que descarga archivos y software provenientes de internet sin validar su estado desde que pagina se esta descargando, correos electrónicos, de terceros que contienen malware, rasonware u otro tipo de virus que ingrese y dañe la información del equipo que afectan la infraestructura dado que corresponden a programas maliciosos.</t>
  </si>
  <si>
    <t xml:space="preserve">1 Interno-Externo
2 Externo
</t>
  </si>
  <si>
    <t>1.Personal de INSOR con permisos de administrador que descarga archivos y software provenientes de internet sin validar su estado desde que pagina se esta descargando
2.Correos electrónicos, de terceros que contienen malware, rasonware u otro tipo de virus que ingrese y dañe la información del equipo</t>
  </si>
  <si>
    <t>Daño, perdida o divulgación no deseada de la información. Que contiene el equipo o los equipos al que fueron instalados los programas maliciosos.
Daño del software o hardware que contiene la maquina.</t>
  </si>
  <si>
    <t>El Profesional de Infraestructura  periòdicamente realiza el Control de perfiles de usuarios estándar (sin permisos para instalar software).También se hace monitoreo para identificar posibles amenazas.</t>
  </si>
  <si>
    <t>Listado de fechas de seguimiento y acciones realizadas</t>
  </si>
  <si>
    <t>*Buscar entidad externa COLCERT
*Formatear equipos</t>
  </si>
  <si>
    <t>Inadecuada planeación en el ejercicio precontractual por parte de las áreas</t>
  </si>
  <si>
    <t>Situaciones como: la deficiencia en la justificación de la necesidad por parte de la dependencia solicitante e  Inobservancia de las recomendaciones propuestas para la contratación, el desconocimiento de las especificaciones técnicas a contratar en las Dependencias por inexperiencia de las áreas, pueden  implicar debilidades en la etapa de la planeación del contrato.</t>
  </si>
  <si>
    <t>Cumplimiento</t>
  </si>
  <si>
    <t>1 -2 Interno</t>
  </si>
  <si>
    <t>1.Deficiencia en la justificación de la necesidad por parte de la dependencia solicitante e  Inobservancia de las recomendaciones propuestas para la contratación.
2. Desconocimiento de las especificaciones técnicas a contratar en las Dependencias por inexperiencia de las áreas.</t>
  </si>
  <si>
    <t>*Falta de identificación de la necesidad objetiva, haciendo que se presenten demoras en la contratación.
*Pérdida de recurso: tiempo y en el evento de avanzar con la contratación se generaría un detrimento patrimonial para la entidad.</t>
  </si>
  <si>
    <t xml:space="preserve">El abogado de Gestión de la Contratación revisa la coherencia de la solicitud de contratación remitida por parte de los procesos validando el cumplimiento de las normas y en consecuencia la viabilidad de adelantar el proceso. ( Revisión del estudio previo y documentación y remisión de observaciones). En caso de presentarse observaciones se devuelve estudio con las observaciones del caso.
</t>
  </si>
  <si>
    <t>Observaciones a estudios previos remitidas por correo electrónico</t>
  </si>
  <si>
    <t>Proceso Gestión Contractual</t>
  </si>
  <si>
    <t>Se indicará al ordenador del gasto, para que se inicien las acciones disciplinarias pertinentes</t>
  </si>
  <si>
    <t>Nivel de efectividad en la elaboracion de estudios previos= # estudios previos con observaciones en el periodo/# solicitudes de revisión de estudios previos en el periodo</t>
  </si>
  <si>
    <t>Listado de asistencia
Correo o piezas
Evaluación</t>
  </si>
  <si>
    <t>Procedimiento de contratación
Matrices para evaluaciones</t>
  </si>
  <si>
    <t>Líderes de proceso
Proceso Gestión Contractual</t>
  </si>
  <si>
    <t>Incumplimiento en la liquidación de los contratos en terminos de Ley</t>
  </si>
  <si>
    <t>La demora de trámite en la elaboración de la liquidación y la subsecuente remisión al ordenador del gasto para revisión y firmas, la imposibilidad de adelantar la liquidación por falta de cumplimiento de requisitos del expediente en relación con los pagos y/o cumplimiento de obligaciones de las partes, la falta de oportunidad en el cierre del expediente contractual, la falta de seguimiento al  Vencimiento de los plazos establecidos en la Ley para realizar la liquidación del contrato a fectan el tràmite de liquidación y pueden derivar en incummpimiento  por liquidación de manera extemporanea.</t>
  </si>
  <si>
    <t>1-3 y 4 Interno
2 Externo</t>
  </si>
  <si>
    <t xml:space="preserve"> 1.Demora de trámite en la elaboración de la liquidación y la subsecuente remisión al ordenador del gasto para revisión y firmas.
2.Imposibilidad de adelantar la liquidación por falta de cumplimiento de requisitos del expediente en relación con los pagos y/o cumplimiento de obligaciones de las partes.
3. Falta de oportunidad en el cierre del expediente contractual.
4.Falta de seguimiento al  Vencimiento de los plazos establecidos en la Ley para realizar la liquidación del contrato.
</t>
  </si>
  <si>
    <t>Sanciones a los servidores públicos por incumplir la obligación de Liquidar el contrato dentro de los términos Legales.
Mala imagen de la Entidad
Sanción Presupuestal</t>
  </si>
  <si>
    <t>Revisión por parte de la persona designada por el ordenador del gasto de los expedientes contractuales  a fin de avanzar con la liquidación en los términos de ley estimados, verificando el cumplimiento de obligaciones recíprocas entre la Entidad y el Proveedor a fin de determinar la existencia de saldos o si por el contrario es posible declararse a paz y salvo mutuo, lo cual se determina con el visto bueno del supervisor que obra en el expediente o con su aval a la hora de efectuar la liquidación.</t>
  </si>
  <si>
    <t>menor</t>
  </si>
  <si>
    <t>*Acta de liquidación de contrato
*Informe de verificación de expedientes para liquidación</t>
  </si>
  <si>
    <t>Proceso Gestión de la contratación: La persona designada por el ordenador del gasto, con acompañamiento pleno de los abogados</t>
  </si>
  <si>
    <t>Nivel de efectividad en la liquidación contractual= # contratos liquidados en el periodo/# contratos a liquidar  en el periodo</t>
  </si>
  <si>
    <t>Disposiciones establecidas en los pliegos de condiciones o estudios previos que dirigen el proceso hacia un grupo en particular</t>
  </si>
  <si>
    <t>Situaciones como: debilidades en la etapa de planeación, que faciliten la inclusión en los estudios previos, y/o en los pliegos de condiciones de requisitos orientados a favorecer a un proponente, carencia de controles en el procedimiento de contratación, Adendas que modifican las  condiciones generales del proceso de contratación para favorecer a un proponente, constreñimiento por parte de terceros impactan las disposiciones establecidas y abren la posibilidad a que las condiciones o estudios previos  de u proceso se dirijan a un grupo o tercero en particular.</t>
  </si>
  <si>
    <t>Corrupción</t>
  </si>
  <si>
    <t>1-3 Interno
4 Externo</t>
  </si>
  <si>
    <t xml:space="preserve">1. Debilidades en la etapa de planeación, que faciliten la inclusión en los estudios previos, y/o en los pliegos de condiciones de requisitos orientados a favorecer a un proponente.
2. Carencia de controles en el procedimiento de contratación.
3. Adendas que modifican las  condiciones generales del proceso de contratación para favorecer a un proponente.
4. Constreñimiento por parte de terceros
</t>
  </si>
  <si>
    <t>*Posibles incumplimientos de los terminos contractuales por falta de idoneidad del contratista
*Desviación de recursos
*Sanciones disciplinarias. Penales y fiscales
*Mala imagen de la Entidad</t>
  </si>
  <si>
    <t>Catastròfico</t>
  </si>
  <si>
    <t xml:space="preserve">*El proceso de Gestión de la contratación hace uso de acuerdos marco en los eventos en que es posible y adelantar los procesos por la plataforma SECOP II, de manera transparente y estandarizada.
*El proceso de Gestión de la contratación, realizará la revisión detallada a los Estudios Previos, estudios de mercado y subsecuente publicación de pliegos.
*La Oficina de Control Interna en el ejercicio de línea de defensa realiza el monitoreo de los riesgos de corrupción y riesgos asociados a los mismos.
</t>
  </si>
  <si>
    <t>Verificación de estudios previos y documentos contractuales, en el evento de encontrar anomalías se notificará al Secretario General</t>
  </si>
  <si>
    <t>Proceso Gestión de la contratación</t>
  </si>
  <si>
    <t>solicitudes de contraración con irregularidades que favorecen a un tercero=# de solicitude de contratación  con irregularidades encontradas en el periodo/ # solicitudes de contratación remitidas en el periodo</t>
  </si>
  <si>
    <t>Indebida supervisión de contratos</t>
  </si>
  <si>
    <t>Situaciones como: debilidades en la etapa
de ejecución del contrato, la excesiva discrecionalidad, las
presiones indebidas, la carencia de controles, la falta de conocimiento  y/o experiencia, sumados a la falta de integridad pueden generar un riesgo de corrupción en la contratación.</t>
  </si>
  <si>
    <t>Estratégico
Corrupción</t>
  </si>
  <si>
    <t>1- Interno
3-4 Externo</t>
  </si>
  <si>
    <t>1. Falta competencia personal.
2. Favorecimiento a contratista.
3.Entrega de dadivas por parte de terceros.
4. Constreñimiento por parte de terceros</t>
  </si>
  <si>
    <t>* Pérdida de la imagen institucional.
* Demandas contra el Estado.
*Pérdida de confianza en lo público.
* Investigaciones penales, disciplinarias y fiscales.
*Detrimento patrimonial.
*Obras inconclusas.
*Mala calidad de las obras.
* Enriquecimiento ilícito de contratistas y/o servidores públicos.</t>
  </si>
  <si>
    <t>El Supervisor de contrato  debe aplicar siempre ue está realizando actividades relacionadas con la supervisión,  los principios constitucionales contenidos en el artículo 209 y de manera especial en los mandatos de la Ley 80 de 1993 y Ley 1474 de 2011 y demás reglamentación acorde a la materia, así como revisar informes, hacer seguimiento a productos entregados y actividades.</t>
  </si>
  <si>
    <t>rara vez</t>
  </si>
  <si>
    <t>Procedimiento en el sistema de calidad</t>
  </si>
  <si>
    <t>Nivel de cumplimiento en las acciones de mitigación del riesgo: # actividades realizadas en el periodo/# actividades realizadas en el periodo</t>
  </si>
  <si>
    <t>Gestión de la Contratación</t>
  </si>
  <si>
    <t xml:space="preserve"> Vinculación de personal sin el cumplimiento de los requisitos mínimos establecidos o sin el rigor técnico y administrativo</t>
  </si>
  <si>
    <t>Situaciones como:  los intereses personales para favorecer un tercero, falencia en los criterios de Selección, no aplicación de los derechos preferenciales de Carrera Administrativa,no tener el suficiente rigor técnico para el cargue de la OPEC de los cargosfavorecen la vinculación de personal sin el cumplimiento de los requisitos mínimos establecidos  para favorecer intereses personales de terceros.</t>
  </si>
  <si>
    <t>Operativo
Corrupción
Imagen</t>
  </si>
  <si>
    <t>1.Intereses personales para favorecer un tercero
2.Falencia en los criterios de Selección
3.No aplicación de los derechos preferenciales de Carrera Administrativa
4.No tener el suficiente rigor técnico para el cargue de la OPEC de los cargos.</t>
  </si>
  <si>
    <t xml:space="preserve">*Sanciones legales
*Demandas
*Reprocesos
*Candidatos que no cumplen con las competencias establecidas
*Incumplimiento a las leyes de vinculación de funcionarios públicos </t>
  </si>
  <si>
    <t xml:space="preserve">*El proceso de Talento Humano ,verifica  el Manual de Funciones vigente y  realiza el estudio técnico del empleo para verificar el cumplimiento de requisitos y los derechos preferenciales de Carrera Administrativa.
*Dentro del El proceso de Talento Humano, se lleva a cabo el proceso meritocrático a través del Departamento de la Función Pública para cargos de libre nombramiento y remoción.
*El proceso de Talento Humano aplica y cumple el procedimiento de vinculación y desvinculación código PRTH02 empleando además los formatos Formato de Estudio técnico de derecho Preferencial de Carrera Administrativa, Acta de posesión y demás documentos necesarios para el proceso de vinculación.
</t>
  </si>
  <si>
    <t>*Oficio al DAFP
*Hoja de vida del candidato en físico
*Resultados de la prueba
*Evidencia del cargue de hoja de vida en Presidencia
*Resolución y Acta de Posesión</t>
  </si>
  <si>
    <t>Coordinadora de Talento Humano</t>
  </si>
  <si>
    <t>Cuando se presente  un proceso de esta naturaleza</t>
  </si>
  <si>
    <t>*Declarar insubsistencia 
*Iniciar proceso disciplinario</t>
  </si>
  <si>
    <t>No de vinculaciones sin el cumplimiento de requisitos/ Total de vinculaciones</t>
  </si>
  <si>
    <t xml:space="preserve">*Formato de Estudio técnico de derecho Preferencial de Carrera Administrativa
*Formato de los resultados del estudio firmado por el Director y el Secretario General
*Resolución y Acta de Posesión
*Para vinculación de provisionales los demás dociumento de obligatorio cumplimiento para la posesión.
</t>
  </si>
  <si>
    <t>Coordinadora de Talento Humano
Director General
Secretario General</t>
  </si>
  <si>
    <t xml:space="preserve">
Registro de la convocatoria firmado
Guía de envío del registro de  convocatoria CNSC</t>
  </si>
  <si>
    <t>Coordinador de Talento Humano
Profesional de nómina
Secretario General
Director</t>
  </si>
  <si>
    <t>Normograma
Procedimiento de vinculacion y desvinculación actualizado</t>
  </si>
  <si>
    <t>Coordinador de Talento Humano
Profesional de nómina</t>
  </si>
  <si>
    <t>Reconocimiento de nómina que no cumpla con los requisitos normativos para beneficio propio y/o de terceros</t>
  </si>
  <si>
    <t>Posibilidad de usar el poder para reconocer y ordenar la nómina sin cumplir con la normatividad vigente y los procedimientos de administración salarial y prestacional para beneficio propio y/o de terceros</t>
  </si>
  <si>
    <t>Operativo
Corrupción</t>
  </si>
  <si>
    <t>1-5 Interno</t>
  </si>
  <si>
    <t xml:space="preserve">1.No realizar seguimiento en las novedades de nómina
2.Comunicación inoportuna de los funcionarios, respecto a novedades (licencias, vacaciones, etc)
3. No contar con un sistema de información para elaboración de la nómina.
4. Uso indebido del poder
5. Manipulación de la información.
</t>
  </si>
  <si>
    <t>*Pérdidas económicas
*Sanciones penales y  fiscalesde funcionarios involucrados</t>
  </si>
  <si>
    <t xml:space="preserve">El proceso de Gestión del Talento Humano ,en el manejo  Novedades de personal,  remuneración y prestaciones y aplicación de formatos:
1. Ausencias laborales
2. Solicitud de cesantías
3. Programación anual de vacaciones
4.Solicitud de vacaciones
5. Solicitud para deducción por dependencia económica
6. Relación de horas extras
7.Notificación de resolución
Aplicar el cronograma de nómina
</t>
  </si>
  <si>
    <t>Soportes de novedades de nómina
Correo electrónico remitiendo información a Financiera
Oficio remitido a Secretario General y documentos soporte de nómina para su aprobación</t>
  </si>
  <si>
    <t xml:space="preserve">Profesional de nómina 
Coordinador Gestión Financiera
Coordinador Talento Humano
Secretario General
</t>
  </si>
  <si>
    <t>*Proceso disciplinario por no pago de nómina.
*Planes de mejoramiento</t>
  </si>
  <si>
    <t>No de actividades ejecutadas  para mitigar el riesgo en en periodo(/ Numero de actividades programadas para mitigar el periodo.</t>
  </si>
  <si>
    <t>Posbilidad de usar el poder para reconocer y ordenar la nómina sin cumplir con la normatividad vigente y los procedimientos de administración salarial y prestacional para beneficio propio y/o de terceros</t>
  </si>
  <si>
    <t>Externa</t>
  </si>
  <si>
    <t>Acta de reunión</t>
  </si>
  <si>
    <t>Profesional de nómina 
Profesional contable de Gestión Financiera</t>
  </si>
  <si>
    <t>Anualmente</t>
  </si>
  <si>
    <t>Ejecutar parcialmente el  PAC</t>
  </si>
  <si>
    <t>Situaciones como: solicitud de un valor superior por parte de los procesos respecto a lo requerido sin contar con soporte que garantice el pago, falta  o inoportuna entrega de las cuentas por parte de los contratistas y que en consecuencia el Ministerio de Hacienda no asigne PAC, para el siguiente mes, afectando los pagos programados para ese periodo, afectan la ejecución del PAC, lo que puede conllevar a restriccioón del mismo en la siguiente vigencia.</t>
  </si>
  <si>
    <t>Financiero
Operativo
Imagen</t>
  </si>
  <si>
    <t>1.Solicitud de un valor mayor adicional sin contar  un soporte que garantice ese pago y el contratista no cumple con el producto a entregar y por tanto no se puede ejecutar el PAC.
2. Desarticulación entre las áreas para la entrega de cuentas  y falta de seguimiento de las cuentas.
3. Inoportuna presentación de cuentas de cobro por parte de contratistas y supervisores</t>
  </si>
  <si>
    <t>* Castigos por parte del Ministerio de Hacienda.
*No se pueden realizar pagos
*Mala imagen institucional</t>
  </si>
  <si>
    <t xml:space="preserve">*La Coordinación Financiera, cada vez que se requiera, correo a los procesos indicando que no se ha ejecutado el  valor solicitado para el PAC a fin de poder hacer seguimiento a la ejecucion del PAC y poder establecer cursos de acción. 
*La Coordinación Financiera cada vez que se requiera realiza seguimiento a impuestos a fin de programar oportunamente las obligaciones.
*La Coordinación Financiera, realiza seguimiento a calendario Solicitud de PAC y remite comunicación interna sobre la solicitud de PAC a los procesos para contar oportunamente con las solicitudes y programar las necesidades del mes.
</t>
  </si>
  <si>
    <t>Supervisores de contrato</t>
  </si>
  <si>
    <t>Dar a conocer las cifras del PAC sin ejecutar al área responsable de ese trámite, para que realice los ajustes pertinentes.</t>
  </si>
  <si>
    <t>Nivel ejecución PAC</t>
  </si>
  <si>
    <t>Coordinadora Gestión Financiera</t>
  </si>
  <si>
    <t xml:space="preserve">Primer trimestre 2019
</t>
  </si>
  <si>
    <t xml:space="preserve">*Listado de asistencia a la jornada
</t>
  </si>
  <si>
    <t>Lidera: Talento Humano
Apoya: Gestión Financiera y gestión de la contratación</t>
  </si>
  <si>
    <t xml:space="preserve">Semestral </t>
  </si>
  <si>
    <t>Realizar ejecución del gasto sin soporte</t>
  </si>
  <si>
    <t>Posibilidad de realizar registros de CDPs que no estén de acuerdo a las solicitudes realizadas, que no cuenten con previa solicitud del ordenador del gasto o no expedir RPs, realizar pagos  sin soporte,no realizar traslado de las reservas favoreciendo a terceros</t>
  </si>
  <si>
    <t>Operativo
Financiero
Corrupción</t>
  </si>
  <si>
    <t xml:space="preserve">1-5 Interno
6 y 7- Externo
</t>
  </si>
  <si>
    <t xml:space="preserve">1. No expedir CDP de conformidad a las solicitudes realizadas.
2. No expedir el correspondiente registro de compromiso presupuestal del gasto.
3.Expedir CDP sin previa solicitud por parte del ordenador del gasto.
4.No realizar traslado de las reservas presupuestales y cuentas por pagar que legalmente deba constituir la Entidad.
5. Inoportuna entrega de información por parte de las áreas generadoras (Almacén, Jurídica, Talento Humano).
 </t>
  </si>
  <si>
    <t>*Demandas por parte de contratistas o proveedores
*Gastos adicionales no contemplados presupuestalmente
*Generación de hechos cumplidos
*Sanciones fiscales, penales y disciplinarias.</t>
  </si>
  <si>
    <t>*La Coordinación Financiera y el profesional de presupuesto, recibirán las solicitudes de CDP y harán la validación de  las misma y seguimiento para su expedición y uso.
*La Coordinación Financiera y el profesional de presupuesto, realizarán un reporte de CDPS y RPS, para verificación  y seguimiento de los recursos.</t>
  </si>
  <si>
    <t>El profesional de presupuesto</t>
  </si>
  <si>
    <t>* Buscar mecanismo legal para identificar el procedimiento a seguir contractual y financieramente.</t>
  </si>
  <si>
    <t>Total de CDP sin soporte en el periodo/ Total de solicitudes de CDP   en el periodo</t>
  </si>
  <si>
    <t>Líderes de proceso</t>
  </si>
  <si>
    <t>*Soportes de Nómina
*Actos administrativos
*Contratos</t>
  </si>
  <si>
    <t>Profesional de presupuesto</t>
  </si>
  <si>
    <t>*Correo electrónico de Información enviada a la Secretaría General,anexando Copia del registro de traslado de la cuentas por pagar y reservas.</t>
  </si>
  <si>
    <t>Profesional de Presupuesto
Profesional de Tesorería</t>
  </si>
  <si>
    <t>Enero  de cada vigencia</t>
  </si>
  <si>
    <t>Omitir descuentos tributarios a terceros</t>
  </si>
  <si>
    <t>Posibilidad de omitir descuentos a terceros por desonocimiento en la actualización normativa en materia tributaria, omisión del registro de los descuentos o cambio en normatividad y requisitos legales que pueden generar un riesgo de corrupción.</t>
  </si>
  <si>
    <t>Financiero
Operativo
Corrupción</t>
  </si>
  <si>
    <t>1 y 2- Interno
3- Externo</t>
  </si>
  <si>
    <t xml:space="preserve">1. Desconocimiento de la actualización normativa en materia tributaria.
2. Omisión del registro de los descuentos.
3.Político - Incumplimiento de requisitos legales
</t>
  </si>
  <si>
    <t>Sanciones a la entidad por parte de la DIAN</t>
  </si>
  <si>
    <t xml:space="preserve">*El equipo de la Coordinación Financiera debe realizar de manera permanente consulta en la página web de la DIAN sobre las nuevas modificaciones tributarias y/o actualización de los topes tributarios para descuento, y actualizar normograma si se requiere además de establecer la indorporación en caso de normatividad que afecte los procedimientos actuales y establecer los ajustes a realizar.
</t>
  </si>
  <si>
    <t xml:space="preserve">*.Listado de asistencia
* Memorias
*Test de conocimientos
</t>
  </si>
  <si>
    <t xml:space="preserve">1 y 2.Lidera: Talento Humano
Apoya: Gestión Financiera y gestión de la contratación
2 y 3.El profesional de contabilidad  </t>
  </si>
  <si>
    <t xml:space="preserve">Semestral
</t>
  </si>
  <si>
    <t>*Ajustar en el siguiente informe de impuestos</t>
  </si>
  <si>
    <t xml:space="preserve">Omitir descuentos tributarios a terceros </t>
  </si>
  <si>
    <t>1. Desconocimiento de la actualización normativa en materia tributaria.
2. Omisión del registro de los descuentos.
3.Político - cambio en normatividad y requisitos legales</t>
  </si>
  <si>
    <t>* Evidencia de capacitación, reunión o consultas</t>
  </si>
  <si>
    <t xml:space="preserve">Profesional de contabilidad </t>
  </si>
  <si>
    <t>Inoportunidad en Reporte de informes a Entes Externos</t>
  </si>
  <si>
    <t>Situaciones como: entrega inoportuna de información por parte de las áreas generadoras, falta de seguimiento a los cambios en el cronograma,no contar con la información Financiera necesaria para la elaboración de los informes,cambio de fechas de presentación de los informes que se deben reportar a los Entes de Control, Cámara de Representantes y MEN, requerimientos de información adicional que se solicitan en comunicaciones por parte de entes externos. pueden afectar la oportunidad en el reporte de informes a entes externos.</t>
  </si>
  <si>
    <t>1 -3. Interno</t>
  </si>
  <si>
    <t>1.Entrega inoportuna de información por parte de las áreas generadoras
2. Falta de seguimiento a los cambios en el cronograma
3. No contar con la información Financiera necesaria para la elaboración de los informes
4. Cambio de fechas de presentación de los informes que se deben reportar a los Entes de Control, Cámara de Representantes y MEN.
5. Requerimientos de información adicional que se solicitan en comunicaciones por parte de entes externos.</t>
  </si>
  <si>
    <t>*Sanciones fiscales, penales y disciplinarias.</t>
  </si>
  <si>
    <t>*La Coordinación Financiera realizará seguimiento permanente a las comunicaciones emitidas por los entes externos validando si hay novedades para la presentación de información o en las fechas de presentación, en caso de presentarse coordina las actividades que le permitan realizar el informe en la nueva fecha establecida o con los ajustes solicitados.</t>
  </si>
  <si>
    <t xml:space="preserve"> La Coordinadora de Gestión Financiera debe realizar seguimiento permanente al cronograma y a las comunicaciones que lleguen por parte de los entes externos, identificando las novedades o requerimientos estipulados por Entes externos para la presentación de informes</t>
  </si>
  <si>
    <t>Cronograma de fechas estipuladas por Entes externos para la presentación de informes/ Comunicaciones emitidas por los entes externos/Observaciones al cronograma si se presentan</t>
  </si>
  <si>
    <t>La Coordinadora de Gestión Financiera</t>
  </si>
  <si>
    <t>Informar lo sucedido a los Entes Externos y enviar la información</t>
  </si>
  <si>
    <t xml:space="preserve"> Nivel de Oportunidad Entrega de Informes Externos</t>
  </si>
  <si>
    <t xml:space="preserve">El profesional de contabilidad debe realizar seguimiento mensual a las áreas del INSOR,  y solicitar cuando se requiera la información para registrar en los estados financieros </t>
  </si>
  <si>
    <t>1. Correos de solicitud de información si se requiere</t>
  </si>
  <si>
    <t>El profesional de contabilidad</t>
  </si>
  <si>
    <t>Gestión Financiera</t>
  </si>
  <si>
    <t>Inoportunidad de respuesta a derechos de petición y solicitudes  jurídicas internas</t>
  </si>
  <si>
    <t>Situaciones como: la entrega inoportuna de solicitudes por parte de las áreas que reciben la petición,la falta de respuesta oportuna de otras dependencias, la falta de seguimiento a las fechas limites de respuesta de los Derechos de petición pueden afectar los los términos establecidos en la Ley y generar inoportunidad en las  respuestas  a derechos de petición emitidas y solicitudes jurídicas internas.</t>
  </si>
  <si>
    <t>1. Entrega inoportuna de solicitudes por parte de las áreas que reciben la petición
2.Falta de respuesta oportuna de otras dependencias.
3. Falta de seguimiento a las fechas limites de respuesta de los Derechos de petición</t>
  </si>
  <si>
    <t xml:space="preserve">Violación de derechos fundamentales del peticionario
Posible interposición de Tutelas hacia el INSOR.
Faltas disciplinarias </t>
  </si>
  <si>
    <t>*Gestión Jurídica cada vez que se requiera, diligencia la base de datos peticiones, comunicados internos y conceptos a través de la cual realiz trazabilidad a los derechos de petición y los demás aspectos para dar alcance a la respuesta en los tiempos de ley.</t>
  </si>
  <si>
    <t xml:space="preserve">Posible </t>
  </si>
  <si>
    <t xml:space="preserve">El grupo de servicio al ciudadano debe asignar dentro de un día hábil la solicitud al área competente para dar una respuesta de fondo a la petición. El funcionario designado  debe revisar permanente el sistema ORFEO, informando sobre las nuevas solicitudes recibidas al Servidor encargado de emitir la respuesta, quien deberá incluir la petición o solicitud interna de que se trate en la "BASE DE DATOS PETICIONES, COMUNICADOS INTERNOS Y CONCEPTOS" para su seguimiento y control. </t>
  </si>
  <si>
    <t>Base de datos peticiones, comunicados internos y conceptos/Orfeo</t>
  </si>
  <si>
    <t>Jefe de la Oficina Asesora Juridica</t>
  </si>
  <si>
    <t>*Contestar el Derecho de petición y correr traslado a Secretaria General</t>
  </si>
  <si>
    <t xml:space="preserve"> Porcentaje Cumplimiento  de requerimientos Jurídicos</t>
  </si>
  <si>
    <t>Solicitar al servidor responsable,en caso de requerirse , los insumos que requiera a través de comunicación tramitada por el sistema Orfeo, para dar respuesta a un derecho de petición,   informando los términos para emitir la respuesta definitiva al solicitante. Asimismo, hará seguimiento de los tiempos a través de la "Base de datos peticiones, comunicados internos y conceptos/Orfeo, requiriendo a la dependencia respectiva para que remita la información requerida antes del vencimiento de los términos.</t>
  </si>
  <si>
    <t>Proyectar las respuestas a peticiones y/o solicitudes internas y  relizar un seguimiento diario de los asuntos a su cargo a través de la Base de datos peticiones, comunicados internos y conceptos, para evitar vencimientos de témrinos.</t>
  </si>
  <si>
    <t>Vencimiento de términos, para contestar demandas y  conciliaciones que recibe la entidad</t>
  </si>
  <si>
    <t>Situaciones como: la entrega inoportuna de solicitudes por parte de las áreas que reciben la petición, la falta de respuesta oportuna de otras dependencias en cuanto a solcitudes de información necesaria para contestar la demanda o solicitud de conciliación, la falta de seguimiento a las fechas limites de respuesta de demandas y conciliaciones, puede conducir a la posibilidad de radicación de contestación de demandas y conciliaciones por fuera de los términos establecidos en la Ley.</t>
  </si>
  <si>
    <t>1. Entrega inoportuna de solicitudes por parte de las áreas que reciben la petición
2. Falta de respuesta oportuna de otras dependencias en cuanto a solcitudes de información necesaria para contestar la demanda o solicitud de conciliación. 
3. Falta de seguimiento a las fechas limites de respuesta de demandas y  conciliaciones</t>
  </si>
  <si>
    <t>Se tienen por ciertos los hechos de la demanda, se constituyen un indicio grave en contra de la Entidad, posible generación de daño patrimonial y reputacional por una sentencia en contra y/o falta disciplinaria</t>
  </si>
  <si>
    <t>Raro</t>
  </si>
  <si>
    <t>*Gestión Jurídica  de manera permanente realizará seguimiento en Ekogui - Informes MEN y Financiera NIIF</t>
  </si>
  <si>
    <t xml:space="preserve">El grupo de servicio al ciudadano debe asignar dentro de un día hábil la demanda o conciliación a la Oficina Asesora Jurídica. El servidor desigando para atender el asunto debe revisar permanentemente el sistema ORFEO y deberá incluir la conciliación o demanda en el sistema EKOGUI para su seguimiento y control. </t>
  </si>
  <si>
    <t xml:space="preserve">Sistema EKOGUI actualizado. Informes MEN y Financiera elaborados </t>
  </si>
  <si>
    <t>*Contestar la demanda extemporáneamente
*Realizar de plan de mejoramiento
*Correr traslado a Secretaria General
*Análisis de acción de repetición en caso de condena.</t>
  </si>
  <si>
    <t>Situaciones como : la entrega inoportuna de solicitudes por parte de las áreas que reciben la petición, falta de respuesta oportuna de otras dependencias en cuanto a solcitudes de información necesaria para contestar la demanda o solicitud de conciliación, la alta de seguimiento a las fechas limites de respuesta de demandas y  conciliacione púeden conducir a la posibilidad de radicación de contestación de demandas y conciliaciones por fuera de los términos establecidos en la Ley.</t>
  </si>
  <si>
    <t>Solicitar los insumos que requiera a través de comunicación tramitada por el sistema Orfeo, e caso de requerirse información de otra área para dar respuesta a una conciliación o demanda tiene un tiempo de 5 dias habiles ,informando los términos para emitir la contestación. Asimismo, hará seguimiento de los tiempos a través del sistema EKOGUI, requiriendo a la dependencia respectiva para que remita la información solicitada antes del vencimiento de los términos.</t>
  </si>
  <si>
    <t>Jefe de la Oficina Asesora Juridica/área responsable de suministrar información</t>
  </si>
  <si>
    <t>Cada vez que se requiera/otra área para dar respuesta a una conciliación o demanda tiene un tiempo de 5 dias habiles</t>
  </si>
  <si>
    <t>Situaciones como: la entrega inoportuna de solicitudes por parte de las áreas que reciben la petición, la falta de respuesta oportuna de otras dependencias en cuanto a solcitudes de información necesaria para contestar la demanda o solicitud de conciliación, la falta de seguimiento a las fechas limites de respuesta de demandas y  conciliaciones pueden afectar la radicación de contestación de demandas y conciliaciones por fuera de los términos de ley.</t>
  </si>
  <si>
    <t>Relizar un seguimiento permanente de los procesos a su cargo en el sistema EKOGUI, para evitar vencimientos de términos</t>
  </si>
  <si>
    <t>Gestión Jurídica</t>
  </si>
  <si>
    <t>Situaciones como el desconocimiento de las políticas de consulta y préstamo de los documentos de Archivo Central, el descuido de las personas que solicitan los préstamos y/o hacen consulta, la falta de supervisión de la carpeta en préstamo al momento de su devolución al Archivo Central, desastres naturales puede ocasionar la pérdida, extravío de documentos del archivo central.</t>
  </si>
  <si>
    <t>1-3 Interno
4-Externo</t>
  </si>
  <si>
    <t>1. Desconocimiento de las políticas de consulta y préstamo de los documentos de Archivo Central.
2. Descuido de las personas que solicitan los préstamos y/o hacen consulta.
3. Falta de supervisión de la carpeta en préstamo al momento de su devolución al Archivo Central.
4.Desastres naturales</t>
  </si>
  <si>
    <t xml:space="preserve">Proceso disciplinario, sanciones, pérdida de información. </t>
  </si>
  <si>
    <t>La profesional de gestión documental, cuando un funcionario solicita préstamo de documentación, realiza el registro en  la planilla de préstamo de documentos y hace el seguimiento hasta que la documentación se devuelve nuevamente al archivo.</t>
  </si>
  <si>
    <t>Registro y seguimiento: Lider de gestión documental
Cuidados de documento: solicitante de documentación</t>
  </si>
  <si>
    <t>1. Interponer una denuncia a la policia
2.Verificar si hay copias
3.Generar proceso disciplinario a la persona que lo extravio</t>
  </si>
  <si>
    <t>Índice de
devolución documental
= (#de documentos entregados en el periodo/ #
de documentos a entregar en el periodo)
x 100</t>
  </si>
  <si>
    <t>Pérdida, extravio de documentos del archivo central.</t>
  </si>
  <si>
    <t xml:space="preserve">*Proceso disciplinario, sanciones, pérdida de información. </t>
  </si>
  <si>
    <t>Correos electrónicos/listados de asistencias/actas/piezas de comunicación</t>
  </si>
  <si>
    <t>Trimestralmente</t>
  </si>
  <si>
    <t>Situaciones como  el desconocimiento de las políticas de consulta y préstamo de los documentos de Archivo Central, el descuido de las personas que solicitan los préstamos y/o hacen consulta, la falta de supervisión de la carpeta en préstamo al momento de su devolución al Archivo Central y desastres naturales</t>
  </si>
  <si>
    <t>Matriz de acciones de prevención y control de desastres en el archivo</t>
  </si>
  <si>
    <t>Líder de gestión documental</t>
  </si>
  <si>
    <t>Inadecuada implementación de las tablas de retención documental (TRD) vigentes del INSOR</t>
  </si>
  <si>
    <t>Situaciones como la falta de revisión periódica por parte de los jefes de dependencia y administradores documentales de las TRD definidas, la falta de validación por parte del grupo de gestión documental de la integralidad de las TRD, el desconocimiento por parte de los funcionarios para organizar el archivo de gestión de acuerdo a las TRD, conllevan a una inadecuada implementación de las tablas de retención del INSOR</t>
  </si>
  <si>
    <t>1 a 3- Interno</t>
  </si>
  <si>
    <t>1. Falta de revisión periódica por parte de los jefes de dependencia y administradores documentales de las TRD definidas.
2. Falta de validación por parte del grupo de gestión documental de la integralidad de las TRD.
3. Desconocimiento por parte de los funcionarios para organizar el archivo de gestión de acuerdo a las TRD</t>
  </si>
  <si>
    <t>*Difícil ubicación de la documentación en los archivos de gestión, al no contar con una identificación clara de la misma y por tanto desorganización y pérdida de tiempo y falta de oportunidad en sus actividades.
*Organización inadecuada de la documentación en los archivos de gestión.
*Pérdida de documentación.
*Sanciones y tutelas para el Instituto.
*Apertura de procesos disciplinarios.</t>
  </si>
  <si>
    <t>El proceso de Gestión Documental , cuenta con las TRD por áreas y realiza acompañamientos para su implementación en los procesos de manera permanente para organización de archivos de gestión y archivo para transferencias.</t>
  </si>
  <si>
    <t>Actas de acompañamiento o correos electrónico</t>
  </si>
  <si>
    <t>Julio</t>
  </si>
  <si>
    <t>*Realizar acompañamiento al área  para que se implementen adecuadamente las TRD</t>
  </si>
  <si>
    <t>Índice de
cumplimiento
actividades= (#
de actividades
cumplidas / #
de actividades
programadas)
x 100</t>
  </si>
  <si>
    <t xml:space="preserve">
1. Falta de revisión periódica por parte de los jefes de dependencia y administradores documentales de las TRD definidas.
2. Falta de validación por parte del grupo de gestión documental de la integralidad de las TRD.
3. Desconocimiento por parte de los funcionarios para organizar el archivo de gestión de acuerdo a las TRD</t>
  </si>
  <si>
    <t>El proceso de Gestión Documental , cuenta con las TRD por áreas y realiza acompañamientos cada vez que se requiera, para su implementación en los procesos de manera permanente para organización de archivos de gestión y archivo para transferencias.</t>
  </si>
  <si>
    <t>Listado de verificación de las TRD y actas o correos de retroalimentación</t>
  </si>
  <si>
    <t>Lidera: Lider de gestión documental</t>
  </si>
  <si>
    <t>Gestión Documental</t>
  </si>
  <si>
    <t xml:space="preserve">Incumplimiento del Plan de Mejoramiento Institucional </t>
  </si>
  <si>
    <t>La falta de seguimiento por parte de los lideres de los procesos a las acciones implementadas en el plan de mejoramiento por parte de las dependencias responsables, púede conducir a su incumplimiento.</t>
  </si>
  <si>
    <t xml:space="preserve">1.Falta de seguimiento por parte de los lideres de los procesos a las acciones implementadas en el plan de mejoramiento por parte de las dependencias responsables.
</t>
  </si>
  <si>
    <t>1. Incumplimiento de los requisitos legales de los servicios suministrados por parte de la entidad 
2. Sanciones por incumplimiento normativo
3. Incumplimiento de la misión insititucional
4.  Pérdida de imagen Institucional.
5. No superación de las desviaciones identificadas en la gestión institucional.</t>
  </si>
  <si>
    <t>La Oficina Asesora de Planeación y sistemas realiza acompañamiento a los procesos para la formulación de planes de mejora, aplicando los lineamientos y puntos de control del procedimiento y haciendo uso de los formatos correspondientes. Adicionalmente se hace una seguimiento a la información reportada y se hacen observaciones.</t>
  </si>
  <si>
    <t xml:space="preserve">Improbable </t>
  </si>
  <si>
    <t xml:space="preserve">Actas de reunión 
</t>
  </si>
  <si>
    <t>Oficina Asesora de Planeación y Sistemas</t>
  </si>
  <si>
    <t xml:space="preserve">Cada vez que se presente </t>
  </si>
  <si>
    <t>No de actividades ejecutadas para la mitigación del riesgo/ No de actividades programadas</t>
  </si>
  <si>
    <t>Débil apropiación de herramientas de gestión, por parte de los lideres de proceso</t>
  </si>
  <si>
    <t>Situaciones como:  la falta de apropiación de los lideres de proceso y sus equipos de trabajo en los resultados obtenidos de las herramientas de gestión para la toma de decisiones, la ausencia en la divulgación de los resultados obtenidos en la gestión del proceso, dentro de sus grupos de trabajo, como a nivel institucional pueden conducir a la posibilidad de realizar mediciones y seguimientos  erróneos basados en información incompleta, incorrecta y/o  factores criticos de éxito  que no satisfacen el cumplimiento de la gestión institucional.</t>
  </si>
  <si>
    <t xml:space="preserve"> 1.Falta de apropiación de los lideres de proceso y sus equipos de trabajo en los resultados obtenidos de las herramientas de gestión para la toma de decisiones.
2. Ausencia en la divulgación de los resultados obtenidos en la gestión del proceso, dentro de sus grupos de trabajo, como a nivel institucional </t>
  </si>
  <si>
    <t>*Incumplimiento en las metas establecidas.
*Desconocimiento de la gestión institucional, incidiendo en no tomar acciones a tiempo</t>
  </si>
  <si>
    <t>No Existe</t>
  </si>
  <si>
    <t>*Correos electrónicos
*Planes de mejoramiento
*Actas de reunión</t>
  </si>
  <si>
    <t>Notificar al área de planeación para realizar acciones de mejoramiento y lograr el cumplimiento de metas</t>
  </si>
  <si>
    <t>% de Eficacia en el cumplimiento de las metas  establecidas en los indicadores de Gestión.</t>
  </si>
  <si>
    <t>Correos electrónicos
Actas de reunión</t>
  </si>
  <si>
    <t xml:space="preserve">Líderes de proceso
 Oficina Asesora de Planeación y Sistemas </t>
  </si>
  <si>
    <t>Trimestre vencido</t>
  </si>
  <si>
    <t>Inadecuada administración del riesgo de la Entidad</t>
  </si>
  <si>
    <t>Situaciones como: la falta de seguimiento por parte de los lideres de proceso en las acciones establecidas y el desconocimiento por parte de los servidores públicos de la metodología de administración del riesgo pueden conllevar a una inadecuada administración del riesgo y se puede presentar la posibilidad de materialización de un riesgo.</t>
  </si>
  <si>
    <t>1.Falta de seguimiento por parte de los lideres de proceso en las acciones establecidas
2.Desconocimiento por parte de los servidores públicos de la metodología de administración del riesgo.</t>
  </si>
  <si>
    <t>*Sanciones disciplinarias
*Pérdida de oportunidad de mejora del SIG
* baja o nula percepción de calidad y efectividad</t>
  </si>
  <si>
    <t xml:space="preserve">El proceso de Medición y Mejora , realiza la aplicación de documentos y metofdologías  para la administración del riesgo  tales como politica integral de Administración del riesgo,procedimientoy guía integral de Administración del riesgo,a partir de estos lineamientos realiza el acompañamiento y seguimiento de los riesgos a los procesos. </t>
  </si>
  <si>
    <t>Mapa de riesgos por proceso con seguimientos y evidencias</t>
  </si>
  <si>
    <t>Notificar al área de planeación en caso de la materialización de riesgos para realizar acciones de mejoramiento</t>
  </si>
  <si>
    <t>Nivel Cumplimiento Administración de Riesgos</t>
  </si>
  <si>
    <t>*Correos electrónicos
*Listados de asistencia</t>
  </si>
  <si>
    <t>La oficina Asesora de Planeación y sistemas</t>
  </si>
  <si>
    <t>Inadecuado control de productos o servicios no conformes por parte de los procesos.</t>
  </si>
  <si>
    <t>El desconocimiento en la aplicación de procedimiento y formatos para la identificación de servicios o productos no conformes, puede conllevar a no realizar trazabilidad a los productos o servicios no conformes y producir pérdida de credibilidad.</t>
  </si>
  <si>
    <t>1. Desoconocimiento de aplicación de procedimiento y formatos para la identificación de servicios o productos no conformes</t>
  </si>
  <si>
    <t>Recurrencia de salidas no conformes e incumplimientos en los servicios que presta la entidad.</t>
  </si>
  <si>
    <t>El proceso de medición y mejora, aplica cada vez que se requiera aplica el procedimiento producto o servicio no conforme y los formatos asociados que conlleven a la formulación de acciones para superar la no conformidad</t>
  </si>
  <si>
    <t>Procedimiento actualizado</t>
  </si>
  <si>
    <t>Los lideres de proceso misionales
la Oficina Asesora de Planeación y ssistemas</t>
  </si>
  <si>
    <t xml:space="preserve">Notificar al área de planeación para realizar acciones de mejoramiento </t>
  </si>
  <si>
    <t>Índice de
cumplimiento
actividades= (#
de actividades
cumplidas
/ # de actividades
programadas)
x 100</t>
  </si>
  <si>
    <t>Medición y Mejora</t>
  </si>
  <si>
    <t>Inadecuada evaluación, asesoría y acompañamiento</t>
  </si>
  <si>
    <t>Situaciones como: la  falta de idoneidad de los auditores, el desconocimiento de la normatividad vigente y la falta de capacitación  de los auditores puede conllevar a una inadecuada evaluación y acompañamiento a los procesos.</t>
  </si>
  <si>
    <t>1. Falta de idoneidad de los auditores.
2. Desconocimiento de la normatividad vigente.
3. Falta de capacitación  de los auditores</t>
  </si>
  <si>
    <t>Toma de decisiones equivocadas a los procesos  asesorados.</t>
  </si>
  <si>
    <t>* Material de apoyo
*Acta de reunión del equipo</t>
  </si>
  <si>
    <t>Talento Humano- Control Interno</t>
  </si>
  <si>
    <t>01/01/2019 a 31/12/2019
Permanente</t>
  </si>
  <si>
    <t>* Cambio de auditores.</t>
  </si>
  <si>
    <t>*El proceso de control y evaluación programa la participación en capacitaciones de los miembros del equipo en forma permanente de acuerdo a la oferta vigente, a fin de que se actualicen.
*El  asesor de control interno, realiza evaluación dentro del proceso de selección, estableciendo una prueba acorde con el perfil establecido para ello y en caso de obtener bueneos resultados, se procede con el proceso de contratación. 
*El  asesor de control interno, aplica evaluaciones periódicas al personal del área a fin de determinar los aspectos en los que debe hacer énfasis i reomendaciones.</t>
  </si>
  <si>
    <t>Informes de acuerdo al programa</t>
  </si>
  <si>
    <t>Control interno</t>
  </si>
  <si>
    <t>Normograma por proceso</t>
  </si>
  <si>
    <t>Cada miembro de control interno de acuerdo a su distribución de temas</t>
  </si>
  <si>
    <t>*Evaluación
*Acta de reunión de retroalimentación</t>
  </si>
  <si>
    <t>Asesor Control Interno</t>
  </si>
  <si>
    <t>Junio de 2019
Diciembre de 2019</t>
  </si>
  <si>
    <t>Entrega Inorportuna de Informes de ley</t>
  </si>
  <si>
    <t>Situaciones como: la falta de compromiso de los funcionarios del instituto con la Entidad  y las solicitudes de informes extraordinarios, por parte de los organismos de control, pueden afectar la oportunidad en la entrega de informes de ley.</t>
  </si>
  <si>
    <t>1 Interno
2 Externo</t>
  </si>
  <si>
    <t>1.Falta de compromiso de los funcionarios del instituto con la Entidad 
2. Solicitudes de informes extraordinarios, por parte de los organismos de control.</t>
  </si>
  <si>
    <t>Sanciones por el incumplimiento en los plazos establecidos para la rendición de los Informes</t>
  </si>
  <si>
    <t>El proceso de control y evaluación, realiza seguimiento al cronograma de entrega de informes  y al programa de auditoría, para establecer las fechas límite y coordinar la elaboración de los informes, adicionalmente el asesor de control interno envía correos electrónicos a los responsables del reporte, indicando alertas y   hace seguimiento a la entrega de los informes de conformidad con os solicitado.</t>
  </si>
  <si>
    <t>*Correo eléctronico
*Comunicado interno
*Acta de reunión</t>
  </si>
  <si>
    <t>Procesos Disciplinarios</t>
  </si>
  <si>
    <t>Influencia por parte de terceros en Las Auditorías</t>
  </si>
  <si>
    <t>Posibilidad de que por falta de idoneidad y etica profesional por parte del auditor y pagos a los auditores con el fin de evitar la detección de indebidos manejos Acciones encaminadas a impedir las auditorías, se influencie la audiroría y favorezca intereses de terceros.</t>
  </si>
  <si>
    <t>1.Falta de idoneidad y etica profesional por parte del auditor.
 2.Pagos a los auditores con el fin de evitar la detección de indebidos manejos Acciones encaminadas a impedir las auditorías</t>
  </si>
  <si>
    <t xml:space="preserve"> Pérdida de credibilidad en los resultados de la auditoría, lo que conlleva a tomar malas desiciones por parte de la Dirección General. 
Procesos disciplinarios</t>
  </si>
  <si>
    <t>*El Asesor de control interno, cada vez que se presente, revisa los informes preparados por los auditores y da su aval  y retroalimentación en caso de no quedar conforme
*El proceso de control y evaluación, realiza un proceso de selección de auditores, evaluando y analizando su idoneidad para desempeñar las funciones del caso.
*El proceso de control y evaluación programa la participación en capacitaciones de los miembros del equipo en forma permanente de acuerdo a la oferta vigente, a fin de que se actualicen.
*El proceso de control y evaluación,  adopta el código de ética del auditor, definiendo lineamientos de comportamiento ético para que se vea reflejado en las actividades que desarrolla.</t>
  </si>
  <si>
    <t xml:space="preserve">Acta de reunión
</t>
  </si>
  <si>
    <t>07 de mayo</t>
  </si>
  <si>
    <t>Ocultar o no reportar irregularidades a los entes de control.</t>
  </si>
  <si>
    <t>Posibilidad de que por tráfico de influencias, falta de ética por parte del Asesor de control Interno y ofrecimiento de dádivas para impedir visitas de seguimiento, evaluación y control., se oculte o no se reporten irregularidades a los entes de control favoreciendo los intereses de terceros.</t>
  </si>
  <si>
    <t xml:space="preserve">1.Tráfico de influencias
2.Falta de ética por parte del Asesor de control Interno
3.Ofrecimiento de dádivas para impedir visitas de seguimiento, evaluación y control. </t>
  </si>
  <si>
    <t>Sanciones disciplinarias, fiscales y penales.</t>
  </si>
  <si>
    <t>*El asesor de control interno cuando identique la materialización del riesgo, debe realizar las denuncias pertienentes en caso de que ocurran, ante los organismos de control</t>
  </si>
  <si>
    <t>El Asesor de Control Interno</t>
  </si>
  <si>
    <t>7 de mayo</t>
  </si>
  <si>
    <t>Control y Evaluación</t>
  </si>
  <si>
    <t xml:space="preserve">1.Falta de control del sistema de vigilancia y seguridad privada.
2. Falta de control en el ingreso y salida de personas.
3. Uso inadecuado o falta de cuidado del bien.
4. Resistencia por parte de los funcionarios sobre el cumplimiento de los procedimientos para la salida de bienes de la Entidad.
5.Condiciones poco seguras por ausencia de vigilancia en caso de emergencias o simulacros.
6. Condiciones  externas poco seguras para el traslado  de bienes .
7.  Manifestación, motín o hurto a la entidad.
8. Fenómenos naturales
</t>
  </si>
  <si>
    <t>* Los líderes de proceso y servidores de la entidad , cada vez que vayan a realizar una solicitud para el desarrollo de piezas a la Oficina de Comunicaciones, revisa el procedimiento de comunicaciones, diligenciando el formato requerido, el equipo de comunicaciones verificará los requerimientos validando su procedencia, de acuerdo a los lineamientos para la ejecución del plan de comunicaciones y procederá con el desarrollo de las piezas, luego la Coordinadora de Comunicaciones realizará , la revisión de contenidos de las piezas de comunicación e información , antes de ser publicados. Con el visto bueno, se procede a la publicación.
*La Oficina de Comunicaciones, realiza cada vez que se requiera reuniones para dar a conocer el funcionamiento de Comunicaciones a los funcionarios, a fin de brindar las bases requeridas para realizar solicitudes bajo los criterios establecidos de claridad, oportunidad y confiabilidad. En caso de que se presenten solicitudes que no cumplan con los requerimientos, se informará al solicitante y se le dirigirá al procedimiento de comunicaciones.
*El equipo de comunicaciones se reúne periódicamente con las áreas misionales a fin de revisar la parrilla de comunicaciones, determinando las actividades a realizar y responsabilidades, a fin de hacer la programación y preparación de los mismos. De manera quincenal se comparte el avance y actividades desarrolladas en el comité directivo.</t>
  </si>
  <si>
    <t>*El proceso de control y evaluación programa la participación en capacitaciones de los miembros del equipo en forma permanente de acuerdo a la oferta vigente, a fin de que se actualicen.
*El  asesor de control interno, realiza evaluación dentro del proceso de selección, estableciendo una prueba acorde con el perfil establecido para ello y en caso de obtener buenos resultados, se procede con el proceso de contratación. 
*El  asesor de control interno, aplica evaluaciones periódicas al personal del área a fin de determinar los aspectos en los que debe hacer énfasis y recomendaciones.
*La Dirección General realiza una evaluación anual de la Gestión de Control Interno y para ello tendrá en cuenta los criterios de evaluación, asesoría y acompañamiento realizadas por el área.
*En el marco de los Comités de Control Interno y en todas las instancias en las que participe  brindará herramientas  y lineamientos  de asesoría para la revisión de planes  de mejoramiento y riesgos en todos los procesos de la entidad.</t>
  </si>
  <si>
    <r>
      <rPr>
        <b/>
        <sz val="10"/>
        <rFont val="Verdana"/>
        <family val="2"/>
      </rPr>
      <t>1.</t>
    </r>
    <r>
      <rPr>
        <sz val="10"/>
        <rFont val="Verdana"/>
        <family val="2"/>
      </rPr>
      <t xml:space="preserve"> Realizar análisis mensual de la ejecución presupuestal y  presentar ante el comité directivo las alertas para sensibilizar a los líderes de proceso responsables de los proyectos y que se establezcan los compromisos requeridos para realizar seguimiento.
</t>
    </r>
    <r>
      <rPr>
        <b/>
        <sz val="10"/>
        <rFont val="Verdana"/>
        <family val="2"/>
      </rPr>
      <t>(Causas 1 a 3)</t>
    </r>
  </si>
  <si>
    <r>
      <rPr>
        <b/>
        <sz val="10"/>
        <rFont val="Verdana"/>
        <family val="2"/>
      </rPr>
      <t>2</t>
    </r>
    <r>
      <rPr>
        <sz val="10"/>
        <rFont val="Verdana"/>
        <family val="2"/>
      </rPr>
      <t xml:space="preserve">. Realizar una reunión  trimestral dirigida a los líderes de proceso responsables de los proyectos, para alinear  los criterios de reporte SPI,  indicando las recomendaciones y estableciendo los compromisos  para un reporte oportuno  y de calidad, así mismo para acompañar y retroalimentar  a las áreas misionales respecto al reporte . Se realizará seguimiento mensual  sobre los compromisos, para establecer las alertas o retroalimentaciones del caso.
</t>
    </r>
    <r>
      <rPr>
        <b/>
        <sz val="10"/>
        <rFont val="Verdana"/>
        <family val="2"/>
      </rPr>
      <t>(Causas 2, 3, 4 y 5)</t>
    </r>
  </si>
  <si>
    <r>
      <rPr>
        <b/>
        <sz val="10"/>
        <rFont val="Verdana"/>
        <family val="2"/>
      </rPr>
      <t>1.</t>
    </r>
    <r>
      <rPr>
        <sz val="10"/>
        <rFont val="Verdana"/>
        <family val="2"/>
      </rPr>
      <t xml:space="preserve">Diseñar e implementar  el plan operativo de gestión del conocimiento institucional para la vigencia.
</t>
    </r>
    <r>
      <rPr>
        <b/>
        <sz val="10"/>
        <rFont val="Verdana"/>
        <family val="2"/>
      </rPr>
      <t>(Causas 1,2 y 3)</t>
    </r>
  </si>
  <si>
    <r>
      <rPr>
        <b/>
        <sz val="10"/>
        <rFont val="Verdana"/>
        <family val="2"/>
      </rPr>
      <t>1.</t>
    </r>
    <r>
      <rPr>
        <sz val="10"/>
        <rFont val="Verdana"/>
        <family val="2"/>
      </rPr>
      <t xml:space="preserve">Enviar un correo electrónico a todos los servidores del INSOR  dando a conocer los lineamientos y tiempos de entrega de información para publicar y los criterios para divulgación de información.
</t>
    </r>
    <r>
      <rPr>
        <b/>
        <sz val="10"/>
        <rFont val="Verdana"/>
        <family val="2"/>
      </rPr>
      <t>(Causas 1, 2 y 3)</t>
    </r>
  </si>
  <si>
    <r>
      <rPr>
        <b/>
        <sz val="10"/>
        <rFont val="Verdana"/>
        <family val="2"/>
      </rPr>
      <t>2</t>
    </r>
    <r>
      <rPr>
        <sz val="10"/>
        <rFont val="Verdana"/>
        <family val="2"/>
      </rPr>
      <t xml:space="preserve">.Realizar  divulgación de los criterios de la información  en los espacios de inducción y reinducción previstos por la entidad.
</t>
    </r>
    <r>
      <rPr>
        <b/>
        <sz val="10"/>
        <rFont val="Verdana"/>
        <family val="2"/>
      </rPr>
      <t>(Causas 1, 2 y 3)</t>
    </r>
  </si>
  <si>
    <r>
      <rPr>
        <b/>
        <sz val="10"/>
        <rFont val="Verdana"/>
        <family val="2"/>
      </rPr>
      <t>1.</t>
    </r>
    <r>
      <rPr>
        <sz val="10"/>
        <rFont val="Verdana"/>
        <family val="2"/>
      </rPr>
      <t xml:space="preserve">Guardar copia de los productos en disco externo, inmediatamente se realicen. 
</t>
    </r>
    <r>
      <rPr>
        <b/>
        <sz val="10"/>
        <rFont val="Verdana"/>
        <family val="2"/>
      </rPr>
      <t>(Causas 1, 2, 3 y 4)</t>
    </r>
  </si>
  <si>
    <r>
      <rPr>
        <b/>
        <sz val="10"/>
        <rFont val="Verdana"/>
        <family val="2"/>
      </rPr>
      <t>1.</t>
    </r>
    <r>
      <rPr>
        <sz val="10"/>
        <rFont val="Verdana"/>
        <family val="2"/>
      </rPr>
      <t xml:space="preserve">Solicitar la realización de un estudio de seguridad de la sede propiedad de la entidad, una vez que se formalice el contrato con la empresa de vigilancia . Realizado el estudio se llevará a cabo una reunión de revisión del mismo a fin de determinar las acciones y estrategias a implementar tanto por parte del servicio de vigilancia como por parte de la entidad ( de acuerdo a su capacidad) y se llevarán a cabo reuniones mensuales en las que se revisarán los  avances y compromisos.
</t>
    </r>
    <r>
      <rPr>
        <b/>
        <sz val="10"/>
        <rFont val="Verdana"/>
        <family val="2"/>
      </rPr>
      <t>(Causas 1, y 2)</t>
    </r>
  </si>
  <si>
    <r>
      <rPr>
        <b/>
        <sz val="10"/>
        <rFont val="Verdana"/>
        <family val="2"/>
      </rPr>
      <t>2.</t>
    </r>
    <r>
      <rPr>
        <sz val="10"/>
        <rFont val="Verdana"/>
        <family val="2"/>
      </rPr>
      <t xml:space="preserve">Coordinar una reunión con la empresa de vigilancia, para revisar el  protocolo de vigilancia en conjunto, realizando observaciones sobre el mismo, si hay lugar a ellas. Posteriormente se llevarán a cabo reuniones mensuales con la empresa de vigilancia, en la que se hará  retroalimentación y establecimiento de mejoras en la aplicación del protocolo, las cuales figurarán en el acta para seguimiento de los compromisos.
</t>
    </r>
    <r>
      <rPr>
        <b/>
        <sz val="10"/>
        <rFont val="Verdana"/>
        <family val="2"/>
      </rPr>
      <t>(Causas 1,2, 5,6,8)</t>
    </r>
  </si>
  <si>
    <r>
      <rPr>
        <b/>
        <sz val="10"/>
        <rFont val="Verdana"/>
        <family val="2"/>
      </rPr>
      <t>3.</t>
    </r>
    <r>
      <rPr>
        <sz val="10"/>
        <rFont val="Verdana"/>
        <family val="2"/>
      </rPr>
      <t xml:space="preserve">Diligenciar una matriz para la trazabilidad de los bienes, diligenciando los cambios respectivos y actualizando el estado de préstamo del bien, la realización de préstamos internos o salida de bienes.  Mensualmente se realizará verificación de los bienes que se encuentran en préstamo o fuera del instituto y se contactará a los funcionarios que los hayan solicitado para hacer verificación de los bienes.
</t>
    </r>
    <r>
      <rPr>
        <b/>
        <sz val="10"/>
        <rFont val="Verdana"/>
        <family val="2"/>
      </rPr>
      <t>(Causas1,2,3,5)</t>
    </r>
  </si>
  <si>
    <r>
      <rPr>
        <b/>
        <sz val="10"/>
        <rFont val="Verdana"/>
        <family val="2"/>
      </rPr>
      <t>4</t>
    </r>
    <r>
      <rPr>
        <sz val="10"/>
        <rFont val="Verdana"/>
        <family val="2"/>
      </rPr>
      <t xml:space="preserve">.Realizar una sensibilización semestral acerca del adecuado uso y manejo de bienes,  los procedimientos de la gestión de bienes, la cual estará orientada a  los funcionarios y/o contratistas de la entidad . Finalizada esta actividad se realizará un test de conocimientos para establecer los temas en los que se debe reforzar o complementar la información.
</t>
    </r>
    <r>
      <rPr>
        <b/>
        <sz val="10"/>
        <rFont val="Verdana"/>
        <family val="2"/>
      </rPr>
      <t>( Causas 3,4 , 6, 7)</t>
    </r>
    <r>
      <rPr>
        <sz val="10"/>
        <rFont val="Verdana"/>
        <family val="2"/>
      </rPr>
      <t xml:space="preserve">
</t>
    </r>
  </si>
  <si>
    <r>
      <rPr>
        <b/>
        <sz val="10"/>
        <rFont val="Verdana"/>
        <family val="2"/>
      </rPr>
      <t>5</t>
    </r>
    <r>
      <rPr>
        <sz val="10"/>
        <rFont val="Verdana"/>
        <family val="2"/>
      </rPr>
      <t xml:space="preserve">.Realizar  un inventario anual de bienes comparando la toma física contra la información del sistema, para validar la exactitud de bienes  de la entidad. Finalizado este ejercicio se presenta un informe anual de inventario al Secretario General.
</t>
    </r>
    <r>
      <rPr>
        <b/>
        <sz val="10"/>
        <rFont val="Verdana"/>
        <family val="2"/>
      </rPr>
      <t>(Causas 1,2,3,4,5,6)</t>
    </r>
    <r>
      <rPr>
        <sz val="10"/>
        <rFont val="Verdana"/>
        <family val="2"/>
      </rPr>
      <t xml:space="preserve">
</t>
    </r>
  </si>
  <si>
    <r>
      <rPr>
        <b/>
        <sz val="10"/>
        <rFont val="Verdana"/>
        <family val="2"/>
      </rPr>
      <t>6.</t>
    </r>
    <r>
      <rPr>
        <sz val="10"/>
        <rFont val="Verdana"/>
        <family val="2"/>
      </rPr>
      <t xml:space="preserve">Solicitar el acompañamiento del intermediario de seguros y  determinar  las polizas a tomar y los amparos a cubrir dentro de un  programa de seguros  anual que cobije los bienes de la  entidad y de los cuales es responsable.  Servicios administrativos hará el seguimiento al vencimiento de las polizas.
</t>
    </r>
    <r>
      <rPr>
        <b/>
        <sz val="10"/>
        <rFont val="Verdana"/>
        <family val="2"/>
      </rPr>
      <t>(Causas 1 a 8)</t>
    </r>
  </si>
  <si>
    <r>
      <rPr>
        <b/>
        <sz val="10"/>
        <rFont val="Verdana"/>
        <family val="2"/>
      </rPr>
      <t>1.</t>
    </r>
    <r>
      <rPr>
        <sz val="10"/>
        <rFont val="Verdana"/>
        <family val="2"/>
      </rPr>
      <t xml:space="preserve">Solicitar en la primera quincena del mes de los pedidos de consumibles de aseo y cafetería previstos para el mes siguiente  a partir de vericación de consumo histórico y stock , a través de correo electrónico enviando listado de lo que se va a requerir. El proveedor envía cronograma de entrega y se verifican los consumibles y se registran en el sistema una vez que se cuenta con la factura.
</t>
    </r>
    <r>
      <rPr>
        <b/>
        <sz val="10"/>
        <rFont val="Verdana"/>
        <family val="2"/>
      </rPr>
      <t>(Causas 2 y 4)</t>
    </r>
  </si>
  <si>
    <r>
      <rPr>
        <b/>
        <sz val="10"/>
        <rFont val="Verdana"/>
        <family val="2"/>
      </rPr>
      <t>2.</t>
    </r>
    <r>
      <rPr>
        <sz val="10"/>
        <rFont val="Verdana"/>
        <family val="2"/>
      </rPr>
      <t xml:space="preserve">Remitir a los subdirectores el listado de elementos disponibles en el catálogo de bienes de papelería en Colombia compra eficiente  a fin de que identifiquen de ellos cuales necesitan y en que cantidades. Una vez revisado el listado desde las subdirecciones deben remitir sus necesidades de papelería al profesional de Bienes y Servicios a fin de consolidar la información y proceder a la presentación de las necesidades a la Coordinaciónd e Servicios Administrativos para el inicio del proceso de contratación.
</t>
    </r>
    <r>
      <rPr>
        <b/>
        <sz val="10"/>
        <rFont val="Verdana"/>
        <family val="2"/>
      </rPr>
      <t>(Causas 1,2 y 3)</t>
    </r>
  </si>
  <si>
    <r>
      <rPr>
        <b/>
        <sz val="10"/>
        <rFont val="Verdana"/>
        <family val="2"/>
      </rPr>
      <t>1</t>
    </r>
    <r>
      <rPr>
        <sz val="10"/>
        <rFont val="Verdana"/>
        <family val="2"/>
      </rPr>
      <t xml:space="preserve">.De conformidad con el Manual de Mantenimiento en el correo electrónico del Profesional de Almacén ó del Coordinador de Servicios Administrativos se recepcionarán las informaciones que evidencien fallas en la infraestructura y/o equipos asociados al funcionamiento de la Sede. Se procede a evaluar la solicitud realizada y a determinar si se requiere mantenimiento preventivo o correctivo. Seguido se determinará el proveedor para el mantenimiento y se procederá a su arreglo o reparación. Se debe presentar informe por parte del contratista de mantenimiento respecto del diagnostico y acciones de mantenimiento
</t>
    </r>
    <r>
      <rPr>
        <b/>
        <sz val="10"/>
        <rFont val="Verdana"/>
        <family val="2"/>
      </rPr>
      <t>(Causas  1 a  5)</t>
    </r>
  </si>
  <si>
    <r>
      <rPr>
        <b/>
        <sz val="10"/>
        <rFont val="Verdana"/>
        <family val="2"/>
      </rPr>
      <t xml:space="preserve">1. </t>
    </r>
    <r>
      <rPr>
        <sz val="10"/>
        <rFont val="Verdana"/>
        <family val="2"/>
      </rPr>
      <t xml:space="preserve">Realizar la programación para la verificación de la infraestructura por parte del proveedor externo, de acuerdo al cronograma de los mantenimientos.
</t>
    </r>
    <r>
      <rPr>
        <b/>
        <sz val="10"/>
        <rFont val="Verdana"/>
        <family val="2"/>
      </rPr>
      <t>(Causas 1, 3, 4,6, 7 y 8)</t>
    </r>
  </si>
  <si>
    <r>
      <rPr>
        <b/>
        <sz val="10"/>
        <rFont val="Verdana"/>
        <family val="2"/>
      </rPr>
      <t xml:space="preserve">1. </t>
    </r>
    <r>
      <rPr>
        <sz val="10"/>
        <rFont val="Verdana"/>
        <family val="2"/>
      </rPr>
      <t xml:space="preserve">Realizar la programación para la verificación de la infraestructura por parte del proveedor externo, de acuerdo al cronograma de los mantenimientos.
</t>
    </r>
    <r>
      <rPr>
        <b/>
        <sz val="10"/>
        <rFont val="Verdana"/>
        <family val="2"/>
      </rPr>
      <t>(Causas 2,3,4,5,6)</t>
    </r>
    <r>
      <rPr>
        <sz val="10"/>
        <rFont val="Verdana"/>
        <family val="2"/>
      </rPr>
      <t xml:space="preserve">
</t>
    </r>
  </si>
  <si>
    <r>
      <rPr>
        <b/>
        <sz val="10"/>
        <rFont val="Verdana"/>
        <family val="2"/>
      </rPr>
      <t>2.</t>
    </r>
    <r>
      <rPr>
        <sz val="10"/>
        <rFont val="Verdana"/>
        <family val="2"/>
      </rPr>
      <t xml:space="preserve"> Elaborar el PETI basado en los lineamientos de MINTIC a fin de establecer necesidades a nivel de tecnologìa
</t>
    </r>
    <r>
      <rPr>
        <b/>
        <sz val="10"/>
        <rFont val="Verdana"/>
        <family val="2"/>
      </rPr>
      <t>(Causas 1,2 y 4)</t>
    </r>
  </si>
  <si>
    <r>
      <rPr>
        <b/>
        <sz val="10"/>
        <rFont val="Verdana"/>
        <family val="2"/>
      </rPr>
      <t>1</t>
    </r>
    <r>
      <rPr>
        <sz val="10"/>
        <rFont val="Verdana"/>
        <family val="2"/>
      </rPr>
      <t xml:space="preserve">.Exigir  en el estudio previo remitido por los procesos que requieren la contratación,  el cumplimiento de los lineamientos establecidos en el Manual de Contratación MNCT01. Los cuales serán verificados por parte del proceso de gestión de la contratación a través de observaciones realizadas a los mismos
</t>
    </r>
    <r>
      <rPr>
        <b/>
        <sz val="10"/>
        <rFont val="Verdana"/>
        <family val="2"/>
      </rPr>
      <t>( Causas 1 y 2)</t>
    </r>
  </si>
  <si>
    <r>
      <rPr>
        <b/>
        <sz val="10"/>
        <rFont val="Verdana"/>
        <family val="2"/>
      </rPr>
      <t>2.</t>
    </r>
    <r>
      <rPr>
        <sz val="10"/>
        <rFont val="Verdana"/>
        <family val="2"/>
      </rPr>
      <t xml:space="preserve"> Realizar sensibilización por parte del proceso Gestión de la contratación dirigida a las áreas que requieren contratación (jefes de oficina subdirectores)  fin de concientizarlos sobre la importancia de los estudios previos como insumo vital para el proceso de contratación y que se encuentre acorde con las necesidades del área, teniendo en cuenta los lineamientos del Manual de Contratación MNCT01 y el régimen general de contratación y evaluar la comprensión de los conceptos presentados mediante evaluación . 
</t>
    </r>
    <r>
      <rPr>
        <b/>
        <sz val="10"/>
        <rFont val="Verdana"/>
        <family val="2"/>
      </rPr>
      <t>( Causas 1 y 2)</t>
    </r>
  </si>
  <si>
    <r>
      <rPr>
        <b/>
        <sz val="10"/>
        <rFont val="Verdana"/>
        <family val="2"/>
      </rPr>
      <t>3.</t>
    </r>
    <r>
      <rPr>
        <sz val="10"/>
        <rFont val="Verdana"/>
        <family val="2"/>
      </rPr>
      <t xml:space="preserve"> Incorporar dentro del procedimiento de contratación fases precontractuales de prestación de servicios, que deben ir articuladas, darlas a conocer a los líderes de proceso e implementarlas una vez el procedimiento se encuentre oficializado a fin de que se cumplan:
• El análisis técnico incorporado en el estudio previo (justificación técnica apuntando a cadena de valor y plan de acción)
• Justificación del proceso de selección (soportes  de análisis del perfil, pruebas aplicadas entre otros)
• Establecimiento de los criterios de escala salarial (soportes de análisis y bases para la asignación salarial establecida)
</t>
    </r>
    <r>
      <rPr>
        <b/>
        <sz val="10"/>
        <rFont val="Verdana"/>
        <family val="2"/>
      </rPr>
      <t>(Causas 1 y 2)</t>
    </r>
    <r>
      <rPr>
        <sz val="10"/>
        <rFont val="Verdana"/>
        <family val="2"/>
      </rPr>
      <t xml:space="preserve">
</t>
    </r>
  </si>
  <si>
    <r>
      <t xml:space="preserve">Efectuar un barrido de los expedientes de las vigencias 2017 y 2018, donde a la fecha existan saldos sea de persona natural o jurídica y todos los contratos suscritos con personas jurídicas, a fin de efectuar las liquidaciones que se encuentren pendientes, lo cual constará en un informe mensual que revisará el ordenador del gasto o quien este designe. Para que  sea posible avanzar con la liquidación, deberá verificarse el balance financiero y  la ejecución y el visto bueno del supervisor  frente a la ejecución, esto a fin de determinar si requiere la liquidación (Aplica para contratos de prestación de servicios y/o apoyo a la gestión "persona natural"), de ser así deberá remitir al proceso de contratación el proyecto de acta de liquidación para ser aprobado y asi poder remitir al proveedor o contratista.
</t>
    </r>
    <r>
      <rPr>
        <b/>
        <sz val="10"/>
        <rFont val="Verdana"/>
        <family val="2"/>
      </rPr>
      <t>(Causas 1-4)</t>
    </r>
  </si>
  <si>
    <r>
      <t xml:space="preserve">El proceso de gestión contractual, realizará la revisión al cumplimiento de los requisitos contractuales en el proceso de selección, a través de la verificación acuciosa del estudio previo y documentos complementarios del proceso. En caso de encontrar irregularidades solicitará aclaración al área que requiere la contratación y notificará a la Secretaria General
</t>
    </r>
    <r>
      <rPr>
        <b/>
        <sz val="10"/>
        <rFont val="Verdana"/>
        <family val="2"/>
      </rPr>
      <t>( Causas 1-4)</t>
    </r>
  </si>
  <si>
    <r>
      <t xml:space="preserve">Elaborar y socializar procedimiento de supervisión de contratos 
</t>
    </r>
    <r>
      <rPr>
        <b/>
        <sz val="10"/>
        <rFont val="Verdana"/>
        <family val="2"/>
      </rPr>
      <t>(Causas 1-4)</t>
    </r>
  </si>
  <si>
    <r>
      <t xml:space="preserve">Realizar  sensibilización en el ejercicio de inducción y reinducciónpor parte del proceso Gestión de la contratación a los supervidores de contratos  frente a la debida supervisión , teniendo en cuenta los lineamientos del Manual de Contratación MNCT01 y el régimen general de contratación y aplicar evaluacón al finalizar para establecer aspectos a reforzar.
</t>
    </r>
    <r>
      <rPr>
        <b/>
        <sz val="10"/>
        <rFont val="Verdana"/>
        <family val="2"/>
      </rPr>
      <t>(Causas 1-4)</t>
    </r>
  </si>
  <si>
    <r>
      <rPr>
        <b/>
        <sz val="10"/>
        <rFont val="Verdana"/>
        <family val="2"/>
      </rPr>
      <t xml:space="preserve">1. </t>
    </r>
    <r>
      <rPr>
        <sz val="10"/>
        <rFont val="Verdana"/>
        <family val="2"/>
      </rPr>
      <t xml:space="preserve">Para realizar el proceso de selección de cargos de libre nombramiento y remoción ,se recibirá la solicitud por parte del Director y hoja de vida del candidato para acceder a un cargo de libre nombramiento y remoción y coordinará con el DAFP la aplicación de  pruebas técnicas para el ingreso  cuando se requiera. Una vez que se cuenta con los resultados de la prueba, si estos son favorables, se procede con el cargue de la hoja de vida a  través de la página de la Presidencia de la República para consulta de la ciudadanía por espacio de tres días hábiles y si no hay objeciones , se procede al nombramiento a través de resolución y acta de posesión.
</t>
    </r>
    <r>
      <rPr>
        <b/>
        <sz val="10"/>
        <rFont val="Verdana"/>
        <family val="2"/>
      </rPr>
      <t>( Causas 1 -4)</t>
    </r>
  </si>
  <si>
    <r>
      <rPr>
        <b/>
        <sz val="10"/>
        <rFont val="Verdana"/>
        <family val="2"/>
      </rPr>
      <t>2.</t>
    </r>
    <r>
      <rPr>
        <sz val="10"/>
        <rFont val="Verdana"/>
        <family val="2"/>
      </rPr>
      <t xml:space="preserve"> Realizar el análisis y  diligenciamiento del formato de Estudio técnico de derecho Preferencial de Carrera Administrativa para encargo. Posteriormente y en cumplimiento de la Ley 909 Artículo 24, para garantizar los principios de igualdad, transparencia, publicidad y confiabilidad en el proceso de verificación sobre el cumplimiento de los requisitos para el otorgamiento de encargo, El Director General y el Secretario General, dan cumplimiento con la publicación por cinco (5) días hábiles, en la cartelera institucional de los resultados que arroja el estudio de derecho preferencial. Al cabo de los cinco (5) días, sin que se haya presentado solicitud de revisión alguna contra el resultado del estudio, este se considera definitivo y se procede a la elaboración de la resolución y acta de posesión del candidato que cumple con los requisitos.
A partir del momento en que el estudio adquiera el carácter de definitivo, el Director General podrá adelantar las acciones tendientes a concretar la provisión transitoria por encargo o nombramiento en provisionalidad, teniendo en cuenta que este último sólo será procedente si el estudio determina que no existe servidor habilitado para ser encargado.
</t>
    </r>
    <r>
      <rPr>
        <b/>
        <sz val="10"/>
        <rFont val="Verdana"/>
        <family val="2"/>
      </rPr>
      <t>( Causas 1 -4)</t>
    </r>
  </si>
  <si>
    <r>
      <rPr>
        <b/>
        <sz val="10"/>
        <rFont val="Verdana"/>
        <family val="2"/>
      </rPr>
      <t xml:space="preserve">3. </t>
    </r>
    <r>
      <rPr>
        <sz val="10"/>
        <rFont val="Verdana"/>
        <family val="2"/>
      </rPr>
      <t xml:space="preserve">Cuando se requiera realizar una OPEC,  se debe seguir el manual de usuario OPEC-Simo (Manual OPEC :https://simo.cnsc.gov.co/cnscwiki/doku.php?id=simo:documentos:manual_opec_g) , para  el registro de convocatorias, esto opera para proveer cargos en carreraAdministrativa. Una vez diligenciado, se genera un registro de cargue OPEC el cual se imprime y es firmado por el Director para ser enviado por correo certificado a la Comisión Nacional del Servicio Civil , para apertura de concurso.
</t>
    </r>
    <r>
      <rPr>
        <b/>
        <sz val="10"/>
        <rFont val="Verdana"/>
        <family val="2"/>
      </rPr>
      <t>( Causa 4)</t>
    </r>
  </si>
  <si>
    <r>
      <rPr>
        <b/>
        <sz val="10"/>
        <rFont val="Verdana"/>
        <family val="2"/>
      </rPr>
      <t>4.</t>
    </r>
    <r>
      <rPr>
        <sz val="10"/>
        <rFont val="Verdana"/>
        <family val="2"/>
      </rPr>
      <t xml:space="preserve"> Revisar  periódicamente la normatividad nueva que en materia de vinculación se implemente y en caso de ser requerido, realizará los ajustes en el procedimiento de vinculación y desvinculación y su respectiva socialización.  
</t>
    </r>
    <r>
      <rPr>
        <b/>
        <sz val="10"/>
        <rFont val="Verdana"/>
        <family val="2"/>
      </rPr>
      <t>( Causas 1-4)</t>
    </r>
  </si>
  <si>
    <r>
      <rPr>
        <b/>
        <sz val="10"/>
        <rFont val="Verdana"/>
        <family val="2"/>
      </rPr>
      <t>1.</t>
    </r>
    <r>
      <rPr>
        <sz val="10"/>
        <rFont val="Verdana"/>
        <family val="2"/>
      </rPr>
      <t xml:space="preserve">Para elaborar la nómina y seguridad social, la profesional de nómina realiza verificación de los soportes de novedad de nómina de acuerdo al procedimiento de novedades de personal, remuneración y prestaciones, elabora archivo en Excel y lo remite a Gestión Financiera para su validación inicial y solicitud de recursos, una vez el proceso de Gestión Financiera recibe y revisa en forma global el archivo, da respuesta a Talento Humano y  la Coordinadora  de Talento Humano remite al Secretario General para que este autorice el pago.
</t>
    </r>
    <r>
      <rPr>
        <b/>
        <sz val="10"/>
        <rFont val="Verdana"/>
        <family val="2"/>
      </rPr>
      <t>(Causas 1-5)</t>
    </r>
  </si>
  <si>
    <r>
      <rPr>
        <b/>
        <sz val="10"/>
        <rFont val="Verdana"/>
        <family val="2"/>
      </rPr>
      <t xml:space="preserve">2. </t>
    </r>
    <r>
      <rPr>
        <sz val="10"/>
        <rFont val="Verdana"/>
        <family val="2"/>
      </rPr>
      <t xml:space="preserve">Talento Humano y Gestión Financiera al cierre de la vigencia realizan una conciliación  de saldos contables de las cuentas que registran los movimientos de nómina.
</t>
    </r>
    <r>
      <rPr>
        <b/>
        <sz val="10"/>
        <rFont val="Verdana"/>
        <family val="2"/>
      </rPr>
      <t>(Causas 1-5)</t>
    </r>
  </si>
  <si>
    <r>
      <t xml:space="preserve">Realizar divulgación de políticas de consulta y préstamo a través  de acompañamientos a las áreas y difusión de información actividades institucionales como inducción y reinducción con el objetivo de  fortalecer el conocimiento de las políticas de consulta y préstamo de los documentos de Archivo Central.
</t>
    </r>
    <r>
      <rPr>
        <b/>
        <sz val="10"/>
        <rFont val="Verdana"/>
        <family val="2"/>
      </rPr>
      <t>(Causa 1)</t>
    </r>
  </si>
  <si>
    <r>
      <t xml:space="preserve">Realizar junto con Bienes y Servicio y la contratista encargada de Seguridad y Salud en el Trabajo y Gestión Ambiental una reunión para definir aspectos a tener en cuenta en  caso de desastres naturales y establecer una matriz para definir las acciones de prevención y control de posibles desastres en el Archivo y definición de fechas en las que se implementará en el Archivo.
</t>
    </r>
    <r>
      <rPr>
        <b/>
        <sz val="10"/>
        <rFont val="Verdana"/>
        <family val="2"/>
      </rPr>
      <t>(Causa 4)</t>
    </r>
  </si>
  <si>
    <r>
      <t xml:space="preserve">Realizar el acompañamiento personal  a las áreas que van a hacer transferencia , en el manejo de las tablas para brindar pautas para organizar los archivos de gestión teniendo en cuenta las TRD, Esta actividad se realizará en el primer semestre, dependiendo del cronograma de transferencias.
</t>
    </r>
    <r>
      <rPr>
        <b/>
        <sz val="10"/>
        <rFont val="Verdana"/>
        <family val="2"/>
      </rPr>
      <t>(Causas 1 y 3)</t>
    </r>
  </si>
  <si>
    <r>
      <rPr>
        <b/>
        <sz val="10"/>
        <rFont val="Verdana"/>
        <family val="2"/>
      </rPr>
      <t>Lidera:</t>
    </r>
    <r>
      <rPr>
        <sz val="10"/>
        <rFont val="Verdana"/>
        <family val="2"/>
      </rPr>
      <t xml:space="preserve"> Lider de gestión documental
</t>
    </r>
    <r>
      <rPr>
        <b/>
        <sz val="10"/>
        <color theme="1"/>
        <rFont val="Verdana"/>
        <family val="2"/>
      </rPr>
      <t/>
    </r>
  </si>
  <si>
    <r>
      <t xml:space="preserve">Realizar una visita semestral aleatoria a las áreas para verificar la implementación de las TRD y realizará las recomendaciones a partir de lo evaluado.
</t>
    </r>
    <r>
      <rPr>
        <b/>
        <sz val="10"/>
        <rFont val="Verdana"/>
        <family val="2"/>
      </rPr>
      <t>(Causas 1-3)</t>
    </r>
  </si>
  <si>
    <r>
      <t xml:space="preserve">Revisar y actualizar el procedimiento de producto y servicio no conforme.
</t>
    </r>
    <r>
      <rPr>
        <b/>
        <sz val="11"/>
        <rFont val="Verdana"/>
        <family val="2"/>
      </rPr>
      <t>(Causa 1)</t>
    </r>
  </si>
  <si>
    <r>
      <rPr>
        <b/>
        <sz val="11"/>
        <rFont val="Verdana"/>
        <family val="2"/>
      </rPr>
      <t>1.</t>
    </r>
    <r>
      <rPr>
        <sz val="11"/>
        <rFont val="Verdana"/>
        <family val="2"/>
      </rPr>
      <t xml:space="preserve">Designar a los miembros del equipo de acuerdo a sus responsabilidades, para que asista a capacitaciones o propuestas de formación de acuerdo a la oferta de capacitaciones disponibles en las entidades que dictan la política en temas de control interno y la malla curricular del INSOR. Una vez la persona haya asistido a la capacitción, se solicitará la evidencia de asistencia y se realizará una socialización de la información recibida en mesas de trabajo.
</t>
    </r>
    <r>
      <rPr>
        <b/>
        <sz val="11"/>
        <rFont val="Verdana"/>
        <family val="2"/>
      </rPr>
      <t>(Causas 1-3)</t>
    </r>
  </si>
  <si>
    <r>
      <rPr>
        <b/>
        <sz val="11"/>
        <rFont val="Verdana"/>
        <family val="2"/>
      </rPr>
      <t xml:space="preserve">2. </t>
    </r>
    <r>
      <rPr>
        <sz val="11"/>
        <rFont val="Verdana"/>
        <family val="2"/>
      </rPr>
      <t xml:space="preserve">El  Asesor de Control Interno, indicará al personal en reuniones de equipo sobre la importancia de documentarse antes de realizar cualquier seguimiento o auditoría con base en la normatividad vigente , una vez que el personal presenta el informe respectivo de acuerdo a sus funciones y obligaciones, El  Asesor de Control Interno verificará en lo descrito la aplicación de la normatividad , la cual debe estar mencionada y relacionada en los informes y acorde con lo aplicable.
</t>
    </r>
    <r>
      <rPr>
        <b/>
        <sz val="11"/>
        <rFont val="Verdana"/>
        <family val="2"/>
      </rPr>
      <t>(Causa 2)</t>
    </r>
  </si>
  <si>
    <r>
      <rPr>
        <b/>
        <sz val="11"/>
        <rFont val="Verdana"/>
        <family val="2"/>
      </rPr>
      <t>3.</t>
    </r>
    <r>
      <rPr>
        <sz val="11"/>
        <rFont val="Verdana"/>
        <family val="2"/>
      </rPr>
      <t xml:space="preserve">Realizar la actualización de la matriz Normograma, , cada vez que se presente actualización de la norma,la cual estará en carpeta compartida a fin de que se maneje la misma versión de documento para evitar cambios o ajustes de la misma.
</t>
    </r>
    <r>
      <rPr>
        <b/>
        <sz val="11"/>
        <rFont val="Verdana"/>
        <family val="2"/>
      </rPr>
      <t>(Causa 2)</t>
    </r>
  </si>
  <si>
    <r>
      <rPr>
        <b/>
        <sz val="11"/>
        <rFont val="Verdana"/>
        <family val="2"/>
      </rPr>
      <t>4.</t>
    </r>
    <r>
      <rPr>
        <sz val="11"/>
        <rFont val="Verdana"/>
        <family val="2"/>
      </rPr>
      <t xml:space="preserve">Realizar la aplicación de una evaluación de conocimientos al personal del equipo de control interno semestralmente, una vez se realice la evaluación, se hará retroalimentación y se hará  unos compromisos de acuerdo a los aspectos en los que debe fortalecer sus conocimientos.
</t>
    </r>
    <r>
      <rPr>
        <b/>
        <sz val="11"/>
        <rFont val="Verdana"/>
        <family val="2"/>
      </rPr>
      <t>(Causa 1)</t>
    </r>
  </si>
  <si>
    <r>
      <rPr>
        <b/>
        <sz val="11"/>
        <rFont val="Verdana"/>
        <family val="2"/>
      </rPr>
      <t>1.</t>
    </r>
    <r>
      <rPr>
        <sz val="11"/>
        <rFont val="Verdana"/>
        <family val="2"/>
      </rPr>
      <t xml:space="preserve">Realizar envío de correos electrónicos o comunicado s internos para alertar sobre los plazo de entrega de la información, a los procesos con copia al responsable en el equipo de control interno del reporte y se realiza seguimiento personalizado para la entrega oportuna de la información a través de reunión en caso de que se requiera y alertar sobre el mismo tema en el marco de los Comités Directivos.
</t>
    </r>
    <r>
      <rPr>
        <b/>
        <sz val="11"/>
        <rFont val="Verdana"/>
        <family val="2"/>
      </rPr>
      <t>(Causa 1)</t>
    </r>
  </si>
  <si>
    <r>
      <rPr>
        <b/>
        <sz val="11"/>
        <rFont val="Verdana"/>
        <family val="2"/>
      </rPr>
      <t>1.</t>
    </r>
    <r>
      <rPr>
        <sz val="11"/>
        <rFont val="Verdana"/>
        <family val="2"/>
      </rPr>
      <t xml:space="preserve">Realizar una sesión de divulgación del código del auditor y del estatuto de auditoría dirigida al personal que labora en control interno. Adicionalmente en el marco de la sesión de apertura o inicio de cada auditoría interna o externa , se darán a conocer estos documentos a las partes interesadas como parte de los lineamientos para la realización de esta actividad.
</t>
    </r>
    <r>
      <rPr>
        <b/>
        <sz val="11"/>
        <rFont val="Verdana"/>
        <family val="2"/>
      </rPr>
      <t>(Causas 1 y 2)</t>
    </r>
  </si>
  <si>
    <r>
      <rPr>
        <b/>
        <sz val="11"/>
        <rFont val="Verdana"/>
        <family val="2"/>
      </rPr>
      <t>1.</t>
    </r>
    <r>
      <rPr>
        <sz val="11"/>
        <rFont val="Verdana"/>
        <family val="2"/>
      </rPr>
      <t xml:space="preserve">  Realizar una sesión de divulgación del código del auditor y del estatuto de auditoría dirigida al personal que labora en control interno. Adicionalmente en el marco de cada  Auditoría Interna o Externa  se darán a conocer en las reuniones de apertura.
</t>
    </r>
    <r>
      <rPr>
        <b/>
        <sz val="11"/>
        <rFont val="Verdana"/>
        <family val="2"/>
      </rPr>
      <t>(Causas 1-3)</t>
    </r>
  </si>
  <si>
    <t>Retraso o incumplimiento de los objetivos o el logro de las metas organizacionales</t>
  </si>
  <si>
    <t>Situaciones como: La falta de personal para el desarrollo de las actividades previstas, la insuficiente apropiación de los objetivos institucionales y los instrumentos de planeación vigentes, la falta de seguimiento de los objetivos institucionales  y los instrumentos de planeación, el reporte inoportuno de información de proyectos o evidencias, la debilidad en el establecimiento de metas, la gestión inoportuna de recursos,las decisiones políticas que afectan la institución o  el cambio en los cronogramas de entidades externas que cambian plazos y metas de entrega pueden ocasionar retraso o incumplimiento de los objetivos, lo cual podría implicar que no se alcancen los resultados definidos en el Plan Sectorial y en los Planes Institucionales y por ende en las metas organizacionales.</t>
  </si>
  <si>
    <t xml:space="preserve">1.Equipos de trabajo incompletos.
2.Insuficiente apropiación de los objetivos institucionales y los instrumentos de planeación vigentes al interior de los procesos
3. Falta de seguimiento de los objetivos institucionales y los instrumentos de planeación vigentes al interior de los procesos
</t>
  </si>
  <si>
    <t xml:space="preserve">
*Deficiente prestación del servicio o producto.
*Incumplimiento de normas legales o fallos judiciales y requisitos establecidos por la Organización.
*Pérdida de confianza y credibilidad de la sociedad en el INSOR.
*Dificultades en medición del cumplimiento de las metas. 
*Desactualización de la información institucional acerca de compromisos establecidos.</t>
  </si>
  <si>
    <t>*Los líderes de procesos  y/o Gerentes de Proyecto , de manera trimestral hacen seguimiento periódico  del avance en planes operativos y el plan de acción , reportando  la medición de indicadores de los planes.La Oficina Asesora de Planeación realiza seguimiento de los resultados en herramienta de reporte del plan de acción y finalmente se presenta el seguimiento a la ejecución de los compromisos en los Comités de Gestión ( Directivo e Institucional de Gestión y Desempeño). En caso de que se observe en algún proceso retrasos o incumplimiento de objetivos, se expondrá la situación a la alta dirección paraque el proceso realice  el establecimiento de planes de movilización frente a la posibilidad de incumplimiento tanto por rezago en tareas como por falta de personal .</t>
  </si>
  <si>
    <t>*Acta de reunión
*Listado de asistencia
*Presentaciones</t>
  </si>
  <si>
    <t>Equipo Oficina Asesora de Planeación y Sistemas</t>
  </si>
  <si>
    <t xml:space="preserve">* Comunicación formal por parte de la  Dirección solicitando justificación a la materialización del riesgo.
*Plan de mejoramiento
*Valoración del incumplimiento del análisis de causas y consecuencias del incumplimiento de  la meta 
</t>
  </si>
  <si>
    <t>Número de actividades mensuales realizadas para reforzar objetivos institucionales y manejo de instrumentos de planeación/ Número de actividades mensuales programadas</t>
  </si>
  <si>
    <t>*Acta de reunión</t>
  </si>
  <si>
    <t>Jefe Oficina Asesora de Planeación y Sistemas</t>
  </si>
  <si>
    <t>Abril 2019
Julio 2019
Octubre 2019
Diciembre 2019</t>
  </si>
  <si>
    <t>Número de actividades sobre las que se establece alerta para establecer acciones de contingencia/ Número de actividades que se deben ejecutar en el periodo en el plan de acción</t>
  </si>
  <si>
    <t>*Documento de campaña
*Piezas de la campaña y registro fotográfico
*Listados de asistencia actividades asociadas a la campaña</t>
  </si>
  <si>
    <t xml:space="preserve">Marzo a diciembre 2019
</t>
  </si>
  <si>
    <t>Número de actividades campaña ejecutadas en el periodo/ Número de actividades programadas</t>
  </si>
  <si>
    <t>*Matrices de análisis
*Actas de reunión</t>
  </si>
  <si>
    <t>Jefe Oficina Asesora de Planeación y Sistemas
Alta Dirección</t>
  </si>
  <si>
    <t>De acuerdo a programación del comité sectorial</t>
  </si>
  <si>
    <t xml:space="preserve">No de acciones ejecutadas a partir de comité sectorial relacionadas con el avance en MIPG/No de acciones propuestas a partir de comité sectorial relacionadas con el avance en MIPG </t>
  </si>
  <si>
    <t>Direccionamiento Estratégico</t>
  </si>
  <si>
    <t>La falta de oportunidad en la asignación del requerimiento, demora de asignación através de ORFEO, falta de control de fechas de respuesta a requerimientos, impresición en el requerimieno por parte del usuario puede afectar el nivel de respuesta   y generar falta de oportunidad en la respuesta a requerimiento de información sobre las condiciones socioeconómicas de la población sorda.</t>
  </si>
  <si>
    <t>Servicio al Ciudadano</t>
  </si>
  <si>
    <t xml:space="preserve">
Capacitación; Marzo 
Piezas comunicativas : Mayo, junio ,agosto</t>
  </si>
  <si>
    <t xml:space="preserve">Julio  de 2019
</t>
  </si>
  <si>
    <t xml:space="preserve">01/03/2019
</t>
  </si>
  <si>
    <t>Pérdida de la información institucional</t>
  </si>
  <si>
    <t>Gestión de las TIC</t>
  </si>
  <si>
    <t>Gestón Talento Humano</t>
  </si>
  <si>
    <t xml:space="preserve">1. Correo Electrónico
2. Acta de reunión
</t>
  </si>
  <si>
    <r>
      <rPr>
        <b/>
        <sz val="10"/>
        <rFont val="Verdana"/>
        <family val="2"/>
      </rPr>
      <t xml:space="preserve">1. </t>
    </r>
    <r>
      <rPr>
        <sz val="10"/>
        <rFont val="Verdana"/>
        <family val="2"/>
      </rPr>
      <t xml:space="preserve"> Realizar sesiones de sensibilización y mesas de trabajo con los procesos o comités de manera continua, para reforzar  la importancia de la apropiación de los objetivos institucionales y el conocimiento y manejo de los instrumentos de planeación, brindando recomendaciones para que los servidores puedan tener claridad para organizar su trabajo y realicen un seguimiento adecuado y coherente de los objetivos y metas organizacionales. 
</t>
    </r>
    <r>
      <rPr>
        <b/>
        <sz val="10"/>
        <rFont val="Verdana"/>
        <family val="2"/>
      </rPr>
      <t>(Causas 2 y 3)</t>
    </r>
  </si>
  <si>
    <r>
      <rPr>
        <b/>
        <sz val="10"/>
        <rFont val="Verdana"/>
        <family val="2"/>
      </rPr>
      <t>2.</t>
    </r>
    <r>
      <rPr>
        <sz val="10"/>
        <rFont val="Verdana"/>
        <family val="2"/>
      </rPr>
      <t xml:space="preserve"> Realizar seguimiento trimestral a los reportes de plan de acción  y en el Comité Institucional de Gestión y Desempeño informar las alertas respectivas y recomendaciones del caso para que desde la Alta Dirección y los procesos, se establezcan lineamientos y planes de contingencia a fin de lograr el cumplimiento de las actividades establecidas. 
</t>
    </r>
    <r>
      <rPr>
        <b/>
        <sz val="10"/>
        <rFont val="Verdana"/>
        <family val="2"/>
      </rPr>
      <t>(Causas1,  2 y 3)</t>
    </r>
  </si>
  <si>
    <r>
      <rPr>
        <b/>
        <sz val="10"/>
        <rFont val="Verdana"/>
        <family val="2"/>
      </rPr>
      <t>3.</t>
    </r>
    <r>
      <rPr>
        <sz val="10"/>
        <rFont val="Verdana"/>
        <family val="2"/>
      </rPr>
      <t>Diseñar e implementar una campaña con actividades de sensibilización (concurso carrera de reportes, mesas de trabajo, correos, capacitaciones) dirigidas a los responsables de los proyectos  y planes para incentivar el reporte de la información de manera oportuna y con calidad en las matrices de seguimiento.</t>
    </r>
    <r>
      <rPr>
        <b/>
        <sz val="10"/>
        <rFont val="Verdana"/>
        <family val="2"/>
      </rPr>
      <t xml:space="preserve">
(Causas 2 y 3)</t>
    </r>
  </si>
  <si>
    <r>
      <rPr>
        <b/>
        <sz val="10"/>
        <rFont val="Verdana"/>
        <family val="2"/>
      </rPr>
      <t xml:space="preserve">4. </t>
    </r>
    <r>
      <rPr>
        <sz val="10"/>
        <rFont val="Verdana"/>
        <family val="2"/>
      </rPr>
      <t xml:space="preserve">Realizar el análisis de resultados de actividades de medición de la entidad (Ej. FURAG) , generando alertas y apoyando la formulación de planes de movilización para los proceso para que se establezcan las acciones  y se formulen estrategias requeridas.
</t>
    </r>
    <r>
      <rPr>
        <b/>
        <sz val="10"/>
        <rFont val="Verdana"/>
        <family val="2"/>
      </rPr>
      <t>(Causas 2 y 3)</t>
    </r>
  </si>
  <si>
    <r>
      <rPr>
        <b/>
        <sz val="10"/>
        <rFont val="Verdana"/>
        <family val="2"/>
      </rPr>
      <t>1.</t>
    </r>
    <r>
      <rPr>
        <sz val="10"/>
        <rFont val="Verdana"/>
        <family val="2"/>
      </rPr>
      <t xml:space="preserve"> Formular cronogramas que permitan la planeación de los tiempos para el desarrollo de la asistencia técnica y revisarlos en forma periódica.
</t>
    </r>
    <r>
      <rPr>
        <b/>
        <sz val="10"/>
        <rFont val="Verdana"/>
        <family val="2"/>
      </rPr>
      <t>(Causa 2)</t>
    </r>
  </si>
  <si>
    <r>
      <rPr>
        <b/>
        <sz val="10"/>
        <rFont val="Verdana"/>
        <family val="2"/>
      </rPr>
      <t xml:space="preserve">2. </t>
    </r>
    <r>
      <rPr>
        <sz val="10"/>
        <rFont val="Verdana"/>
        <family val="2"/>
      </rPr>
      <t xml:space="preserve">Analizar el resultado de planes, actividades y del proceso de asistencia técnica realizado en terreno.
</t>
    </r>
    <r>
      <rPr>
        <b/>
        <sz val="10"/>
        <rFont val="Verdana"/>
        <family val="2"/>
      </rPr>
      <t>(Causas 1 y  2)</t>
    </r>
  </si>
  <si>
    <r>
      <rPr>
        <b/>
        <sz val="10"/>
        <rFont val="Verdana"/>
        <family val="2"/>
      </rPr>
      <t>1.  </t>
    </r>
    <r>
      <rPr>
        <sz val="10"/>
        <rFont val="Verdana"/>
        <family val="2"/>
      </rPr>
      <t>Realizar la trazabilidad y verificación al proceso de diseño y desarrollo de la evaluación e identificar aspectos de corrección o mejora.</t>
    </r>
    <r>
      <rPr>
        <b/>
        <sz val="10"/>
        <rFont val="Verdana"/>
        <family val="2"/>
      </rPr>
      <t xml:space="preserve"> 
(Causa 1)</t>
    </r>
  </si>
  <si>
    <r>
      <rPr>
        <b/>
        <sz val="10"/>
        <rFont val="Verdana"/>
        <family val="2"/>
      </rPr>
      <t>2.</t>
    </r>
    <r>
      <rPr>
        <sz val="10"/>
        <rFont val="Verdana"/>
        <family val="2"/>
      </rPr>
      <t xml:space="preserve"> Identificar, aplicar, realizar trazabilidad y verificar las pruebas de validación, confiabilidad o estandarización que no se hayan realizado o de pruebas adicionales 
</t>
    </r>
    <r>
      <rPr>
        <b/>
        <sz val="10"/>
        <rFont val="Verdana"/>
        <family val="2"/>
      </rPr>
      <t>(Causa 2)</t>
    </r>
  </si>
  <si>
    <r>
      <rPr>
        <b/>
        <sz val="10"/>
        <rFont val="Verdana"/>
        <family val="2"/>
      </rPr>
      <t>3.   </t>
    </r>
    <r>
      <rPr>
        <sz val="10"/>
        <rFont val="Verdana"/>
        <family val="2"/>
      </rPr>
      <t xml:space="preserve">Verificar el cumplimiento de los criterios técnicos requeridos para la realización de evaluaciones masivas. 
</t>
    </r>
    <r>
      <rPr>
        <b/>
        <sz val="10"/>
        <rFont val="Verdana"/>
        <family val="2"/>
      </rPr>
      <t>(Causa 3)</t>
    </r>
  </si>
  <si>
    <r>
      <rPr>
        <b/>
        <sz val="10"/>
        <rFont val="Verdana"/>
        <family val="2"/>
      </rPr>
      <t>4.  </t>
    </r>
    <r>
      <rPr>
        <sz val="10"/>
        <rFont val="Verdana"/>
        <family val="2"/>
      </rPr>
      <t xml:space="preserve">Solicitar asesoría o establecer alianzas con expertos en la realización de evaluaciones masivas, para identificar los criterios técnicos requeridos.
</t>
    </r>
    <r>
      <rPr>
        <b/>
        <sz val="10"/>
        <rFont val="Verdana"/>
        <family val="2"/>
      </rPr>
      <t>(Causa 3)</t>
    </r>
  </si>
  <si>
    <r>
      <rPr>
        <b/>
        <sz val="10"/>
        <rFont val="Verdana"/>
        <family val="2"/>
      </rPr>
      <t>5. </t>
    </r>
    <r>
      <rPr>
        <sz val="10"/>
        <rFont val="Verdana"/>
        <family val="2"/>
      </rPr>
      <t xml:space="preserve">Realizar y verificar las pruebas, pilotos o simulacros planeados para evaluar la capacidad operativa requerida para implementar la ENILSCE. 
</t>
    </r>
    <r>
      <rPr>
        <b/>
        <sz val="10"/>
        <rFont val="Verdana"/>
        <family val="2"/>
      </rPr>
      <t>(Causa 4)</t>
    </r>
  </si>
  <si>
    <r>
      <rPr>
        <b/>
        <sz val="10"/>
        <rFont val="Verdana"/>
        <family val="2"/>
      </rPr>
      <t>6. </t>
    </r>
    <r>
      <rPr>
        <sz val="10"/>
        <rFont val="Verdana"/>
        <family val="2"/>
      </rPr>
      <t xml:space="preserve">Identificar los servicios y requerimientos técnicos necesarios para la realización de evaluaciones masivas. </t>
    </r>
    <r>
      <rPr>
        <b/>
        <sz val="10"/>
        <rFont val="Verdana"/>
        <family val="2"/>
      </rPr>
      <t>(Causas 4 y 5)</t>
    </r>
  </si>
  <si>
    <r>
      <rPr>
        <b/>
        <sz val="10"/>
        <rFont val="Verdana"/>
        <family val="2"/>
      </rPr>
      <t>7. </t>
    </r>
    <r>
      <rPr>
        <sz val="10"/>
        <rFont val="Verdana"/>
        <family val="2"/>
      </rPr>
      <t xml:space="preserve">Elaborar un estudio de mercado de los servicios y requerimientos técnicos requeridos para realización de evaluaciones masivas. 
</t>
    </r>
    <r>
      <rPr>
        <b/>
        <sz val="10"/>
        <rFont val="Verdana"/>
        <family val="2"/>
      </rPr>
      <t>(Causas 4 y 5)</t>
    </r>
  </si>
  <si>
    <r>
      <rPr>
        <b/>
        <sz val="10"/>
        <rFont val="Verdana"/>
        <family val="2"/>
      </rPr>
      <t>8. </t>
    </r>
    <r>
      <rPr>
        <sz val="10"/>
        <rFont val="Verdana"/>
        <family val="2"/>
      </rPr>
      <t xml:space="preserve">Realizar la gestión de los recursos faltantes para llevar a cabo la prueba. 
</t>
    </r>
    <r>
      <rPr>
        <b/>
        <sz val="10"/>
        <rFont val="Verdana"/>
        <family val="2"/>
      </rPr>
      <t>(Causas 4 y 5)</t>
    </r>
  </si>
  <si>
    <r>
      <rPr>
        <b/>
        <sz val="10"/>
        <rFont val="Verdana"/>
        <family val="2"/>
      </rPr>
      <t>1.</t>
    </r>
    <r>
      <rPr>
        <sz val="10"/>
        <rFont val="Verdana"/>
        <family val="2"/>
      </rPr>
      <t xml:space="preserve"> Gestionar la firma de acuerdos de confidencialidad con las entidad y personas con las que se maneja información confidencial.
</t>
    </r>
    <r>
      <rPr>
        <b/>
        <sz val="10"/>
        <rFont val="Verdana"/>
        <family val="2"/>
      </rPr>
      <t>(Causas 1, 2 y 3)</t>
    </r>
  </si>
  <si>
    <r>
      <rPr>
        <b/>
        <sz val="10"/>
        <rFont val="Verdana"/>
        <family val="2"/>
      </rPr>
      <t xml:space="preserve">2. </t>
    </r>
    <r>
      <rPr>
        <sz val="10"/>
        <rFont val="Verdana"/>
        <family val="2"/>
      </rPr>
      <t xml:space="preserve">Definir la infraestructura física y virtual segura para almacenar la documentación confidencial, dejar establecido su manejo, responsable  y  los controles de acceso a los mismos.
</t>
    </r>
    <r>
      <rPr>
        <b/>
        <sz val="10"/>
        <rFont val="Verdana"/>
        <family val="2"/>
      </rPr>
      <t>(Causas 1, 2 y 3)</t>
    </r>
  </si>
  <si>
    <r>
      <rPr>
        <b/>
        <sz val="10"/>
        <rFont val="Verdana"/>
        <family val="2"/>
      </rPr>
      <t xml:space="preserve">3. </t>
    </r>
    <r>
      <rPr>
        <sz val="10"/>
        <rFont val="Verdana"/>
        <family val="2"/>
      </rPr>
      <t xml:space="preserve">Diseñar controles y aplicar protocolos para la restricción del acceso a la información por parte de los profesionales e informar a los miembros de la subdirección.
</t>
    </r>
    <r>
      <rPr>
        <b/>
        <sz val="10"/>
        <rFont val="Verdana"/>
        <family val="2"/>
      </rPr>
      <t>(Causas 1, 2 y 3)</t>
    </r>
  </si>
  <si>
    <r>
      <rPr>
        <b/>
        <sz val="10"/>
        <rFont val="Verdana"/>
        <family val="2"/>
      </rPr>
      <t>*</t>
    </r>
    <r>
      <rPr>
        <sz val="10"/>
        <rFont val="Verdana"/>
        <family val="2"/>
      </rPr>
      <t xml:space="preserve">El proceso de bienes y servicios solicita al área los elementos que se requieren para la vigencia proxima, a fin de elaborar el presupuesto de papeleria y cafeteria en el que se contemplan las necesidades de la entidad. Esta información se sistematiza en una base de datos y se analiza la pertinencia de las mismas a fin de presentar una propuesta. En caso de que el presupuesto estimado se encuentre por encima de lo proyectado se realizará ajuste en la proyección.
</t>
    </r>
  </si>
  <si>
    <r>
      <rPr>
        <b/>
        <sz val="10"/>
        <rFont val="Verdana"/>
        <family val="2"/>
      </rPr>
      <t>1.</t>
    </r>
    <r>
      <rPr>
        <sz val="10"/>
        <rFont val="Verdana"/>
        <family val="2"/>
      </rPr>
      <t xml:space="preserve">Revisar en forma previa (visto Bueno) cualquier publicación institucional.
</t>
    </r>
    <r>
      <rPr>
        <b/>
        <sz val="10"/>
        <rFont val="Verdana"/>
        <family val="2"/>
      </rPr>
      <t>(Causas 1 y 2)</t>
    </r>
  </si>
  <si>
    <r>
      <rPr>
        <b/>
        <sz val="10"/>
        <rFont val="Verdana"/>
        <family val="2"/>
      </rPr>
      <t>2</t>
    </r>
    <r>
      <rPr>
        <sz val="10"/>
        <rFont val="Verdana"/>
        <family val="2"/>
      </rPr>
      <t xml:space="preserve">.Campaña interna de sensibilización para el buen uso del logo, lineamientos de comunicación de gobierno  y  socializar a la Entidad la exigencia de revisiones previas por parte de comunicaciones a las publicaciones institucionales.
</t>
    </r>
    <r>
      <rPr>
        <b/>
        <sz val="10"/>
        <rFont val="Verdana"/>
        <family val="2"/>
      </rPr>
      <t>(Causas 1 y 2)</t>
    </r>
  </si>
  <si>
    <r>
      <rPr>
        <b/>
        <sz val="10"/>
        <rFont val="Verdana"/>
        <family val="2"/>
      </rPr>
      <t>3.</t>
    </r>
    <r>
      <rPr>
        <sz val="10"/>
        <rFont val="Verdana"/>
        <family val="2"/>
      </rPr>
      <t xml:space="preserve">Remitir el Manual de imagen corporativa a las entidades cuando se trate de productos realizados por una entidad externa.
</t>
    </r>
    <r>
      <rPr>
        <b/>
        <sz val="10"/>
        <rFont val="Verdana"/>
        <family val="2"/>
      </rPr>
      <t>(Causas 3)</t>
    </r>
  </si>
  <si>
    <r>
      <rPr>
        <b/>
        <sz val="10"/>
        <rFont val="Verdana"/>
        <family val="2"/>
      </rPr>
      <t>1.</t>
    </r>
    <r>
      <rPr>
        <sz val="10"/>
        <rFont val="Verdana"/>
        <family val="2"/>
      </rPr>
      <t xml:space="preserve"> Envíar correo electrónico al líder externo, para realizar seguimiento a la asesoría técnica asegurando la logística de las determinadas actividades. ( Esta actividad se realiza  antes de que se presente la asesoría).
</t>
    </r>
    <r>
      <rPr>
        <b/>
        <sz val="10"/>
        <rFont val="Verdana"/>
        <family val="2"/>
      </rPr>
      <t>(Causa 1, 5 y 6)</t>
    </r>
  </si>
  <si>
    <r>
      <rPr>
        <b/>
        <sz val="10"/>
        <rFont val="Verdana"/>
        <family val="2"/>
      </rPr>
      <t xml:space="preserve">2. </t>
    </r>
    <r>
      <rPr>
        <sz val="10"/>
        <rFont val="Verdana"/>
        <family val="2"/>
      </rPr>
      <t xml:space="preserve">Revisar los riesgos laborales en cuanto a desplazamiento  y permanencia en zonas de riesgo y enfermedades laborales o accidentes de trabajo, para así impartir a los miembros del equipo en mesa de trabajo interna, las recomendaciones frente a riesgos y enfermedades, y las acciones de contingencia.
</t>
    </r>
    <r>
      <rPr>
        <b/>
        <sz val="10"/>
        <rFont val="Verdana"/>
        <family val="2"/>
      </rPr>
      <t>(Causa 2)</t>
    </r>
  </si>
  <si>
    <r>
      <rPr>
        <b/>
        <sz val="10"/>
        <rFont val="Verdana"/>
        <family val="2"/>
      </rPr>
      <t xml:space="preserve">3. </t>
    </r>
    <r>
      <rPr>
        <sz val="10"/>
        <rFont val="Verdana"/>
        <family val="2"/>
      </rPr>
      <t xml:space="preserve">Realizar el trámite de las comisiones del área de acuerdo al cronograma de actividades, cumpliendo el procedimiento de comisiones oficializado. 
</t>
    </r>
    <r>
      <rPr>
        <b/>
        <sz val="10"/>
        <rFont val="Verdana"/>
        <family val="2"/>
      </rPr>
      <t>(Causa 3)</t>
    </r>
  </si>
  <si>
    <r>
      <rPr>
        <b/>
        <sz val="10"/>
        <rFont val="Verdana"/>
        <family val="2"/>
      </rPr>
      <t xml:space="preserve">4. </t>
    </r>
    <r>
      <rPr>
        <sz val="10"/>
        <rFont val="Verdana"/>
        <family val="2"/>
      </rPr>
      <t xml:space="preserve">Cuando se presenten cambios en el procedimiento de comisiones, la persona encargada de trámites del proceso de Promoción de Derechos realizará revisión en un mesa de trabajo con los procesos de gestión financiera y bienes y servicios a fin de identificar  los tiempos y requisitos establecidos para el trámite de de comisiones. Finalizada esta reunión realizará la retroalimentación de la información al Subdirector y Coordinadores mediante correo electrónico.
</t>
    </r>
    <r>
      <rPr>
        <b/>
        <sz val="10"/>
        <rFont val="Verdana"/>
        <family val="2"/>
      </rPr>
      <t>(Causa 3 y 4)</t>
    </r>
  </si>
  <si>
    <r>
      <rPr>
        <b/>
        <sz val="10"/>
        <rFont val="Verdana"/>
        <family val="2"/>
      </rPr>
      <t xml:space="preserve">5. </t>
    </r>
    <r>
      <rPr>
        <sz val="10"/>
        <rFont val="Verdana"/>
        <family val="2"/>
      </rPr>
      <t xml:space="preserve">Programar reemplazos o cubrimientos de personas del equipo en caso de que alguno de los integrantes se enferme o no pueda asistir a las actividades, con el fin de solventar su ausencia.
</t>
    </r>
    <r>
      <rPr>
        <b/>
        <sz val="10"/>
        <rFont val="Verdana"/>
        <family val="2"/>
      </rPr>
      <t>( Causa 1 y 7)</t>
    </r>
  </si>
  <si>
    <r>
      <rPr>
        <b/>
        <sz val="10"/>
        <rFont val="Verdana"/>
        <family val="2"/>
      </rPr>
      <t xml:space="preserve">6. </t>
    </r>
    <r>
      <rPr>
        <sz val="10"/>
        <rFont val="Verdana"/>
        <family val="2"/>
      </rPr>
      <t xml:space="preserve"> Notificar por correo electrónico u oficio al líder externo la cancelación de la actividad por motivos de fuerza mayor, cuando este tipo de situación se presente e informar cumpliendo el procedimiento existente a lpos procesos de bienes y servicios y financiera.
</t>
    </r>
    <r>
      <rPr>
        <b/>
        <sz val="10"/>
        <rFont val="Verdana"/>
        <family val="2"/>
      </rPr>
      <t>(Causa 7)</t>
    </r>
  </si>
  <si>
    <r>
      <rPr>
        <b/>
        <sz val="10"/>
        <rFont val="Verdana"/>
        <family val="2"/>
      </rPr>
      <t xml:space="preserve">1. </t>
    </r>
    <r>
      <rPr>
        <sz val="10"/>
        <rFont val="Verdana"/>
        <family val="2"/>
      </rPr>
      <t xml:space="preserve">Revisar la calidad de contenidos de las asesorías y asistencias técnicas y la interacción de profesionales con usuarios en el marco normativo de las actividades de asesoría y asistencia técnica y enviar retroalimentación por correo electrónico con las observaciones si aplica.
</t>
    </r>
    <r>
      <rPr>
        <b/>
        <sz val="10"/>
        <rFont val="Verdana"/>
        <family val="2"/>
      </rPr>
      <t>(Causas 1 y 2)</t>
    </r>
  </si>
  <si>
    <r>
      <rPr>
        <b/>
        <sz val="10"/>
        <rFont val="Verdana"/>
        <family val="2"/>
      </rPr>
      <t xml:space="preserve">1. </t>
    </r>
    <r>
      <rPr>
        <sz val="10"/>
        <rFont val="Verdana"/>
        <family val="2"/>
      </rPr>
      <t xml:space="preserve">Notificar al equipo la producción de la realización audiovisual por fuera de la entidad con mínimo 12 horas de anticipación, a fin de establecer los equipos a trasladar, diligenciamiento oportuno de formatos para la salida de bienes y coordinación de agenda de trabajo. Esta actividad se realizará cada vez que se requiera.
</t>
    </r>
    <r>
      <rPr>
        <b/>
        <sz val="10"/>
        <rFont val="Verdana"/>
        <family val="2"/>
      </rPr>
      <t>(Causas 1 y 2)</t>
    </r>
  </si>
  <si>
    <r>
      <rPr>
        <b/>
        <sz val="10"/>
        <rFont val="Verdana"/>
        <family val="2"/>
      </rPr>
      <t xml:space="preserve">2. </t>
    </r>
    <r>
      <rPr>
        <sz val="10"/>
        <rFont val="Verdana"/>
        <family val="2"/>
      </rPr>
      <t xml:space="preserve">Definir la ruta de acción o plan alternativo para dar respuesta a contingencias que impidan la prestación del servicio y darlo a conocer al equipo de trabajo
</t>
    </r>
    <r>
      <rPr>
        <b/>
        <sz val="10"/>
        <rFont val="Verdana"/>
        <family val="2"/>
      </rPr>
      <t>(Causas 1 a 5)</t>
    </r>
  </si>
  <si>
    <r>
      <rPr>
        <b/>
        <sz val="10"/>
        <rFont val="Verdana"/>
        <family val="2"/>
      </rPr>
      <t xml:space="preserve">3. </t>
    </r>
    <r>
      <rPr>
        <sz val="10"/>
        <rFont val="Verdana"/>
        <family val="2"/>
      </rPr>
      <t xml:space="preserve">Solicitar la realización del mantenimiento preventivo de los equipos de producción audiovisual al área de gestión TIC,  hacer seguimiento al mantenimiento realizado, verificando la funcionalidad de los equipos.
</t>
    </r>
    <r>
      <rPr>
        <b/>
        <sz val="10"/>
        <rFont val="Verdana"/>
        <family val="2"/>
      </rPr>
      <t>(Causa 4)</t>
    </r>
  </si>
  <si>
    <r>
      <rPr>
        <b/>
        <sz val="10"/>
        <rFont val="Verdana"/>
        <family val="2"/>
      </rPr>
      <t>4.</t>
    </r>
    <r>
      <rPr>
        <sz val="10"/>
        <rFont val="Verdana"/>
        <family val="2"/>
      </rPr>
      <t xml:space="preserve">Solicitar la programación de una inspección física de puestos de trabajo por parte del Sistema de Seguridad y Salud en el trabajo, para identificar riesgos laborales y enfermedades a las que se pueden ver expuestos. Una vez se cuente con los resultados de la inspección se revisarán  las recomendaciones y se establecerán  acciones que permitan la prevención de los mismos, asi mismpo se realizará una retroalimentación a las personas encargadas de Closed Caption o producciones audiovisuales.
</t>
    </r>
    <r>
      <rPr>
        <b/>
        <sz val="10"/>
        <rFont val="Verdana"/>
        <family val="2"/>
      </rPr>
      <t>(Causa 3)</t>
    </r>
  </si>
  <si>
    <r>
      <rPr>
        <b/>
        <sz val="10"/>
        <rFont val="Verdana"/>
        <family val="2"/>
      </rPr>
      <t>1.</t>
    </r>
    <r>
      <rPr>
        <sz val="10"/>
        <rFont val="Verdana"/>
        <family val="2"/>
      </rPr>
      <t xml:space="preserve"> Alimentar base de datos en la que se efectúe un registro cada vez que se reciba un requerimiento.  Dicha base de datos debe contener campos con la fecha de recepción de la solicitud y fecha límite de respuesta. Esto con el fin de realizar seguimiento y trazabilidad a los requerimientos.
</t>
    </r>
    <r>
      <rPr>
        <b/>
        <sz val="10"/>
        <rFont val="Verdana"/>
        <family val="2"/>
      </rPr>
      <t>(Causas 1, 2 y 3)</t>
    </r>
  </si>
  <si>
    <r>
      <rPr>
        <b/>
        <sz val="10"/>
        <rFont val="Verdana"/>
        <family val="2"/>
      </rPr>
      <t xml:space="preserve">2. </t>
    </r>
    <r>
      <rPr>
        <sz val="10"/>
        <rFont val="Verdana"/>
        <family val="2"/>
      </rPr>
      <t xml:space="preserve"> Realizar una reunión periódica con el área de Servicio al ciudadano para  retroalimentación y definición de  lineamientos para la delegación de PQRSD  de competencia de la SPD y seguimiento.
</t>
    </r>
    <r>
      <rPr>
        <b/>
        <sz val="10"/>
        <rFont val="Verdana"/>
        <family val="2"/>
      </rPr>
      <t>(Causa 3)</t>
    </r>
  </si>
  <si>
    <r>
      <rPr>
        <b/>
        <sz val="10"/>
        <rFont val="Verdana"/>
        <family val="2"/>
      </rPr>
      <t>3.</t>
    </r>
    <r>
      <rPr>
        <sz val="10"/>
        <rFont val="Verdana"/>
        <family val="2"/>
      </rPr>
      <t xml:space="preserve"> Enviar un correo electrónico de recordatorio, en los días previos a la fecha límite de respuesta al funcionario encargado de la respectiva solicitud, en caso de que la respuesta no se haya dado, en el marco de la base de datos donde se realizar el requerimiento y el seguimiento.
</t>
    </r>
    <r>
      <rPr>
        <b/>
        <sz val="10"/>
        <rFont val="Verdana"/>
        <family val="2"/>
      </rPr>
      <t>(Causa 3)</t>
    </r>
  </si>
  <si>
    <r>
      <t xml:space="preserve">4.Realizar la actualización de las bases de datos  a partir de  las fuentes de información madre
</t>
    </r>
    <r>
      <rPr>
        <b/>
        <sz val="10"/>
        <rFont val="Verdana"/>
        <family val="2"/>
      </rPr>
      <t>(Causa 4)</t>
    </r>
  </si>
  <si>
    <r>
      <t xml:space="preserve">5.  Unificar criterios institucionales frente a las respuestas de datos para todas las áreas 
</t>
    </r>
    <r>
      <rPr>
        <b/>
        <sz val="10"/>
        <rFont val="Verdana"/>
        <family val="2"/>
      </rPr>
      <t>(Causa 4)</t>
    </r>
  </si>
  <si>
    <r>
      <rPr>
        <b/>
        <sz val="10"/>
        <rFont val="Verdana"/>
        <family val="2"/>
      </rPr>
      <t>1.</t>
    </r>
    <r>
      <rPr>
        <sz val="10"/>
        <rFont val="Verdana"/>
        <family val="2"/>
      </rPr>
      <t xml:space="preserve"> Diseñar e implementar una campaña institucional para promover una cultura de servicio al ciudadano que fortalezca la oportunidad, calidad de las respuestas brindadas con lenguaje claro.Una vez finalizada la campaña se revisará la apropiación de conceptos en los funcionarios hacia los que se dirige a través de un instrumento de evaluación o mesa de trabajo de retroalimentación y se analizarán los resultados.
</t>
    </r>
    <r>
      <rPr>
        <b/>
        <sz val="10"/>
        <rFont val="Verdana"/>
        <family val="2"/>
      </rPr>
      <t>(Causas 1,2,4</t>
    </r>
    <r>
      <rPr>
        <sz val="10"/>
        <rFont val="Verdana"/>
        <family val="2"/>
      </rPr>
      <t>)</t>
    </r>
  </si>
  <si>
    <r>
      <rPr>
        <b/>
        <sz val="10"/>
        <rFont val="Verdana"/>
        <family val="2"/>
      </rPr>
      <t>2.</t>
    </r>
    <r>
      <rPr>
        <sz val="10"/>
        <rFont val="Verdana"/>
        <family val="2"/>
      </rPr>
      <t xml:space="preserve"> Revisar semanalmente el reporte de las PQRSD activas en el aplicativo ORFEO, enviando la información a las diferentes áreas, con el fin de que hagan el seguimiento correspondiente. Desde los procesos se realiza la revisión de la información a fin de establecer los mecanismos para emitir la respuesta inmediata a aquellas PQRSD que están próximas a vencerse.
</t>
    </r>
    <r>
      <rPr>
        <b/>
        <sz val="10"/>
        <rFont val="Verdana"/>
        <family val="2"/>
      </rPr>
      <t>(Causas 2,3 y 4)</t>
    </r>
  </si>
  <si>
    <r>
      <rPr>
        <b/>
        <sz val="10"/>
        <rFont val="Verdana"/>
        <family val="2"/>
      </rPr>
      <t xml:space="preserve">1. </t>
    </r>
    <r>
      <rPr>
        <sz val="10"/>
        <rFont val="Verdana"/>
        <family val="2"/>
      </rPr>
      <t xml:space="preserve">Diseñar e implementar una campaña institucional para promover una cultura de servicio al ciudadano que fortalezca la oportunidad, calidad de las respuestas dadas por la entidad y  con lenguaje claro.Una vez finalizada la campaña se revisará la apropiación de conceptos en los funcionarios hacia los que se dirige a través de un instrumento de evaluación o mesa de trabajo de retroalimentación y se analizarán los resultados.
</t>
    </r>
    <r>
      <rPr>
        <b/>
        <sz val="10"/>
        <rFont val="Verdana"/>
        <family val="2"/>
      </rPr>
      <t>(Causas 1, 2 y 3)</t>
    </r>
  </si>
  <si>
    <r>
      <rPr>
        <b/>
        <sz val="10"/>
        <rFont val="Verdana"/>
        <family val="2"/>
      </rPr>
      <t>1.</t>
    </r>
    <r>
      <rPr>
        <sz val="10"/>
        <rFont val="Verdana"/>
        <family val="2"/>
      </rPr>
      <t xml:space="preserve">Programar una reunión entre el proveedor SOLGEIN , Servicios Administrativos y la Oficina Asesora de Planeación y Sistemas para revisar causales de desconexión y aplicación de protocolo de s verficaciones y los mantenimientos del caso,  al igual del control del backup de los servidores. 
</t>
    </r>
    <r>
      <rPr>
        <b/>
        <sz val="10"/>
        <rFont val="Verdana"/>
        <family val="2"/>
      </rPr>
      <t>(Causas 1,2 y 3)</t>
    </r>
    <r>
      <rPr>
        <sz val="10"/>
        <rFont val="Verdana"/>
        <family val="2"/>
      </rPr>
      <t xml:space="preserve">
</t>
    </r>
  </si>
  <si>
    <r>
      <rPr>
        <b/>
        <sz val="10"/>
        <rFont val="Verdana"/>
        <family val="2"/>
      </rPr>
      <t>1.</t>
    </r>
    <r>
      <rPr>
        <sz val="10"/>
        <rFont val="Verdana"/>
        <family val="2"/>
      </rPr>
      <t xml:space="preserve">Realizar capacitación de disposición final de residuos  y piezas comunicativas por correo electronico institucional.
</t>
    </r>
    <r>
      <rPr>
        <b/>
        <sz val="10"/>
        <rFont val="Verdana"/>
        <family val="2"/>
      </rPr>
      <t>(Causa 1)</t>
    </r>
  </si>
  <si>
    <r>
      <rPr>
        <b/>
        <sz val="10"/>
        <rFont val="Verdana"/>
        <family val="2"/>
      </rPr>
      <t>2</t>
    </r>
    <r>
      <rPr>
        <sz val="10"/>
        <rFont val="Verdana"/>
        <family val="2"/>
      </rPr>
      <t xml:space="preserve">.Realizar una reunión para revisar el actual espacio de almacenamiento de residuos , identificación de mejoras al mismo y establecimiento de compromisos y seguimiento periódico a compromisos
</t>
    </r>
    <r>
      <rPr>
        <b/>
        <sz val="10"/>
        <rFont val="Verdana"/>
        <family val="2"/>
      </rPr>
      <t>(Causa 2)</t>
    </r>
  </si>
  <si>
    <r>
      <rPr>
        <b/>
        <sz val="10"/>
        <rFont val="Verdana"/>
        <family val="2"/>
      </rPr>
      <t>3.</t>
    </r>
    <r>
      <rPr>
        <sz val="10"/>
        <rFont val="Verdana"/>
        <family val="2"/>
      </rPr>
      <t xml:space="preserve"> Realizar reunión para establecimiento de ruta de trabajo y recursos necesarios disposición final de  residuos , establecimiento de compromisos y seguimiento periódico
</t>
    </r>
    <r>
      <rPr>
        <b/>
        <sz val="10"/>
        <rFont val="Verdana"/>
        <family val="2"/>
      </rPr>
      <t>(Causa 3)</t>
    </r>
  </si>
  <si>
    <r>
      <rPr>
        <b/>
        <sz val="10"/>
        <rFont val="Verdana"/>
        <family val="2"/>
      </rPr>
      <t>1.</t>
    </r>
    <r>
      <rPr>
        <sz val="10"/>
        <rFont val="Verdana"/>
        <family val="2"/>
      </rPr>
      <t xml:space="preserve">Realizar e implementar control de residuos  generados  de los mantenimientos y señalizar el area donde se realiza el acopio.
</t>
    </r>
    <r>
      <rPr>
        <b/>
        <sz val="10"/>
        <rFont val="Verdana"/>
        <family val="2"/>
      </rPr>
      <t>( Causa 1)</t>
    </r>
  </si>
  <si>
    <r>
      <rPr>
        <b/>
        <sz val="10"/>
        <rFont val="Verdana"/>
        <family val="2"/>
      </rPr>
      <t>2.</t>
    </r>
    <r>
      <rPr>
        <sz val="10"/>
        <rFont val="Verdana"/>
        <family val="2"/>
      </rPr>
      <t xml:space="preserve">Realizar reunión para establecimiento de ruta de trabajo y recursos necesarios disposición final de  residuos , establecimiento de compromisos y seguimiento periódico
</t>
    </r>
    <r>
      <rPr>
        <b/>
        <sz val="10"/>
        <rFont val="Verdana"/>
        <family val="2"/>
      </rPr>
      <t>(Causas 2 y 6)</t>
    </r>
  </si>
  <si>
    <r>
      <rPr>
        <b/>
        <sz val="10"/>
        <rFont val="Verdana"/>
        <family val="2"/>
      </rPr>
      <t>3.</t>
    </r>
    <r>
      <rPr>
        <sz val="10"/>
        <rFont val="Verdana"/>
        <family val="2"/>
      </rPr>
      <t xml:space="preserve"> Realizar e implementar Matriz de compatibilidad  de sustancia quimicas del INSOR.
</t>
    </r>
    <r>
      <rPr>
        <b/>
        <sz val="10"/>
        <rFont val="Verdana"/>
        <family val="2"/>
      </rPr>
      <t>(Causa 3)</t>
    </r>
  </si>
  <si>
    <r>
      <rPr>
        <b/>
        <sz val="10"/>
        <rFont val="Verdana"/>
        <family val="2"/>
      </rPr>
      <t>4.</t>
    </r>
    <r>
      <rPr>
        <sz val="10"/>
        <rFont val="Verdana"/>
        <family val="2"/>
      </rPr>
      <t xml:space="preserve">Realizar etiquetado de sustancias quimicas   
</t>
    </r>
    <r>
      <rPr>
        <b/>
        <sz val="10"/>
        <rFont val="Verdana"/>
        <family val="2"/>
      </rPr>
      <t>(Causa 4)</t>
    </r>
  </si>
  <si>
    <r>
      <rPr>
        <b/>
        <sz val="10"/>
        <rFont val="Verdana"/>
        <family val="2"/>
      </rPr>
      <t>5.</t>
    </r>
    <r>
      <rPr>
        <sz val="10"/>
        <rFont val="Verdana"/>
        <family val="2"/>
      </rPr>
      <t xml:space="preserve">Realizar capacitacion al personal  de servicios generales 
</t>
    </r>
    <r>
      <rPr>
        <b/>
        <sz val="10"/>
        <rFont val="Verdana"/>
        <family val="2"/>
      </rPr>
      <t>(Causas 4 y 5</t>
    </r>
  </si>
  <si>
    <r>
      <rPr>
        <b/>
        <sz val="10"/>
        <rFont val="Verdana"/>
        <family val="2"/>
      </rPr>
      <t xml:space="preserve">2. </t>
    </r>
    <r>
      <rPr>
        <sz val="10"/>
        <rFont val="Verdana"/>
        <family val="2"/>
      </rPr>
      <t xml:space="preserve">Diseñar y ejecutar actividades dentro del plan de sesibilización de la política de seguridad y privacidad de la información en alianza con Comunicaciones las cuales tendrán alcance cuatrimestral y que buscan involucrar a los funcionarios para que adopten buenas prácticas en seguridad digital.
</t>
    </r>
    <r>
      <rPr>
        <b/>
        <sz val="10"/>
        <rFont val="Verdana"/>
        <family val="2"/>
      </rPr>
      <t>(Causas 1, 3, 4,6, 7 y 8)</t>
    </r>
  </si>
  <si>
    <r>
      <rPr>
        <b/>
        <sz val="10"/>
        <rFont val="Verdana"/>
        <family val="2"/>
      </rPr>
      <t>3.</t>
    </r>
    <r>
      <rPr>
        <sz val="10"/>
        <rFont val="Verdana"/>
        <family val="2"/>
      </rPr>
      <t xml:space="preserve"> Realizar copias de respaldo de la información a los servidores de acuerdo a la periodicidad definida en las reglas de la herramienta .
</t>
    </r>
    <r>
      <rPr>
        <b/>
        <sz val="10"/>
        <rFont val="Verdana"/>
        <family val="2"/>
      </rPr>
      <t>(Causa 4,7,8,9 y 10)</t>
    </r>
  </si>
  <si>
    <r>
      <rPr>
        <b/>
        <sz val="10"/>
        <rFont val="Verdana"/>
        <family val="2"/>
      </rPr>
      <t>4.</t>
    </r>
    <r>
      <rPr>
        <sz val="10"/>
        <rFont val="Verdana"/>
        <family val="2"/>
      </rPr>
      <t xml:space="preserve"> Informar a través de correo electrónico a las Entidades encargadas de incidentes de seguridad (COLSERT- CSIRT Gobierno), cuando se presenten incidentes de ataques informáticos y pérdida de información.</t>
    </r>
  </si>
  <si>
    <r>
      <rPr>
        <b/>
        <sz val="10"/>
        <rFont val="Verdana"/>
        <family val="2"/>
      </rPr>
      <t>1.</t>
    </r>
    <r>
      <rPr>
        <sz val="10"/>
        <rFont val="Verdana"/>
        <family val="2"/>
      </rPr>
      <t xml:space="preserve"> Restringir las descargas de internet, tener bajo custodia la contraseña de administrador para impedir instalación de software malicioso mediante la Aplicación de la política de seguridad y privacidad de la información adoptada por Resolución 622 de 2016</t>
    </r>
  </si>
  <si>
    <r>
      <rPr>
        <b/>
        <sz val="10"/>
        <rFont val="Verdana"/>
        <family val="2"/>
      </rPr>
      <t>1.</t>
    </r>
    <r>
      <rPr>
        <sz val="10"/>
        <rFont val="Verdana"/>
        <family val="2"/>
      </rPr>
      <t xml:space="preserve"> Los líderes de proceso y supervisores de contrato deben verificar los contratos a los que tienen derecho de pago mensualmente, con el fin de solicitar el PAC ajustado a las necesidades del periodo. 
</t>
    </r>
    <r>
      <rPr>
        <b/>
        <sz val="10"/>
        <rFont val="Verdana"/>
        <family val="2"/>
      </rPr>
      <t>(Causas 1 y 3)</t>
    </r>
  </si>
  <si>
    <r>
      <rPr>
        <b/>
        <sz val="10"/>
        <rFont val="Verdana"/>
        <family val="2"/>
      </rPr>
      <t>*</t>
    </r>
    <r>
      <rPr>
        <sz val="10"/>
        <rFont val="Verdana"/>
        <family val="2"/>
      </rPr>
      <t>Formato Solicitud  PAC consolidado y aprobado por la Subdirección</t>
    </r>
  </si>
  <si>
    <r>
      <rPr>
        <b/>
        <sz val="10"/>
        <rFont val="Verdana"/>
        <family val="2"/>
      </rPr>
      <t xml:space="preserve">2. </t>
    </r>
    <r>
      <rPr>
        <sz val="10"/>
        <rFont val="Verdana"/>
        <family val="2"/>
      </rPr>
      <t xml:space="preserve">Remitir calendario anual de solicitud de PAC en el primer trimestre, asi mismo se envia un correo electrónico mensual recordando fechas de vencimiento de entregas de solicitud de PAC. 
</t>
    </r>
    <r>
      <rPr>
        <b/>
        <sz val="10"/>
        <rFont val="Verdana"/>
        <family val="2"/>
      </rPr>
      <t>(Causas 1- 3)</t>
    </r>
  </si>
  <si>
    <r>
      <rPr>
        <b/>
        <sz val="10"/>
        <rFont val="Verdana"/>
        <family val="2"/>
      </rPr>
      <t>*</t>
    </r>
    <r>
      <rPr>
        <sz val="10"/>
        <rFont val="Verdana"/>
        <family val="2"/>
      </rPr>
      <t xml:space="preserve">Calendario Anual de solicitud de PAC 
</t>
    </r>
  </si>
  <si>
    <r>
      <t>3.</t>
    </r>
    <r>
      <rPr>
        <sz val="10"/>
        <rFont val="Verdana"/>
        <family val="2"/>
      </rPr>
      <t xml:space="preserve"> Enviar un correo electrónico mensual recordando fechas de vencimiento de entregas de solicitud de PAC.
</t>
    </r>
    <r>
      <rPr>
        <b/>
        <sz val="10"/>
        <rFont val="Verdana"/>
        <family val="2"/>
      </rPr>
      <t>(Causas 1- 3)</t>
    </r>
  </si>
  <si>
    <r>
      <rPr>
        <b/>
        <sz val="10"/>
        <rFont val="Verdana"/>
        <family val="2"/>
      </rPr>
      <t>*</t>
    </r>
    <r>
      <rPr>
        <sz val="10"/>
        <rFont val="Verdana"/>
        <family val="2"/>
      </rPr>
      <t>Correo electrónico recordando fechas de vencimiento de entregas de solicitud de PAC</t>
    </r>
  </si>
  <si>
    <r>
      <t xml:space="preserve">4. </t>
    </r>
    <r>
      <rPr>
        <sz val="10"/>
        <rFont val="Verdana"/>
        <family val="2"/>
      </rPr>
      <t xml:space="preserve">LLevar a cabo una jornada de inducción para contratistas y supervisores, con el fin de  dar a conocer los procedimientos mensuales existentes para el trámite de cuentas de cobro., enviar memorias  de la jornada y aplicar una evaluación de ci¿onocimientos adquiridos para determinar los temas a reforzar y debilidades de conocimiento.
</t>
    </r>
    <r>
      <rPr>
        <b/>
        <sz val="10"/>
        <rFont val="Verdana"/>
        <family val="2"/>
      </rPr>
      <t xml:space="preserve"> (Causas 1- 3)</t>
    </r>
  </si>
  <si>
    <r>
      <t>5.</t>
    </r>
    <r>
      <rPr>
        <sz val="10"/>
        <rFont val="Verdana"/>
        <family val="2"/>
      </rPr>
      <t xml:space="preserve"> Realizar una retroamentación (si se requiere) de la  evaluación de los conocimientos adquiridos en la  jornada de inducción para contratistas y supervisores, sobre los procedimientos mensuales para el trámite de cuentas de cobro, informando al funcionario o contratista, los temas en los que se debe reforzar y debilidades de conocimiento.
</t>
    </r>
    <r>
      <rPr>
        <b/>
        <sz val="10"/>
        <rFont val="Verdana"/>
        <family val="2"/>
      </rPr>
      <t xml:space="preserve"> (Causas 1- 3)</t>
    </r>
  </si>
  <si>
    <r>
      <rPr>
        <b/>
        <sz val="10"/>
        <rFont val="Verdana"/>
        <family val="2"/>
      </rPr>
      <t>*</t>
    </r>
    <r>
      <rPr>
        <sz val="10"/>
        <rFont val="Verdana"/>
        <family val="2"/>
      </rPr>
      <t>Correo de retroalimentación</t>
    </r>
  </si>
  <si>
    <r>
      <rPr>
        <b/>
        <sz val="10"/>
        <rFont val="Verdana"/>
        <family val="2"/>
      </rPr>
      <t xml:space="preserve">1. </t>
    </r>
    <r>
      <rPr>
        <sz val="10"/>
        <rFont val="Verdana"/>
        <family val="2"/>
      </rPr>
      <t xml:space="preserve">El profesional de presupuesto cada vez que se presente un registro de CDP sin soporte, debe  verificar que se realice  la anulación del CDP o  la elaboración de solicitud de CDPS.
</t>
    </r>
    <r>
      <rPr>
        <b/>
        <sz val="10"/>
        <rFont val="Verdana"/>
        <family val="2"/>
      </rPr>
      <t>(Causas 1-3)</t>
    </r>
  </si>
  <si>
    <r>
      <rPr>
        <b/>
        <sz val="10"/>
        <rFont val="Verdana"/>
        <family val="2"/>
      </rPr>
      <t>*</t>
    </r>
    <r>
      <rPr>
        <sz val="10"/>
        <rFont val="Verdana"/>
        <family val="2"/>
      </rPr>
      <t>Reporte de registros de CDPs</t>
    </r>
  </si>
  <si>
    <r>
      <rPr>
        <b/>
        <sz val="10"/>
        <rFont val="Verdana"/>
        <family val="2"/>
      </rPr>
      <t>2.</t>
    </r>
    <r>
      <rPr>
        <sz val="10"/>
        <rFont val="Verdana"/>
        <family val="2"/>
      </rPr>
      <t xml:space="preserve"> Los líderes de proceso deben aplicar el Procedimiento Ejecución del Gasto  establecido por parte de proceso de Gestión Financiera
</t>
    </r>
    <r>
      <rPr>
        <b/>
        <sz val="10"/>
        <rFont val="Verdana"/>
        <family val="2"/>
      </rPr>
      <t>(Causas 1-3)</t>
    </r>
  </si>
  <si>
    <r>
      <rPr>
        <b/>
        <sz val="10"/>
        <rFont val="Verdana"/>
        <family val="2"/>
      </rPr>
      <t xml:space="preserve">* </t>
    </r>
    <r>
      <rPr>
        <sz val="10"/>
        <rFont val="Verdana"/>
        <family val="2"/>
      </rPr>
      <t>Reporte de registros de CDPs</t>
    </r>
  </si>
  <si>
    <r>
      <rPr>
        <b/>
        <sz val="10"/>
        <rFont val="Verdana"/>
        <family val="2"/>
      </rPr>
      <t>3.</t>
    </r>
    <r>
      <rPr>
        <sz val="10"/>
        <rFont val="Verdana"/>
        <family val="2"/>
      </rPr>
      <t xml:space="preserve">Solicitar al área de Talento Humano (Nómina) o Contratación, el soporte que indujo a hacer ese registro presupuestal, en caso de no tener soporte tramitar ante la Secretaría General la anulación del registro presupuestal.
</t>
    </r>
    <r>
      <rPr>
        <b/>
        <sz val="10"/>
        <rFont val="Verdana"/>
        <family val="2"/>
      </rPr>
      <t>(Causa 5)</t>
    </r>
  </si>
  <si>
    <r>
      <rPr>
        <b/>
        <sz val="10"/>
        <rFont val="Verdana"/>
        <family val="2"/>
      </rPr>
      <t>4.</t>
    </r>
    <r>
      <rPr>
        <sz val="10"/>
        <rFont val="Verdana"/>
        <family val="2"/>
      </rPr>
      <t xml:space="preserve">Tramitar al cierre de vigencia  en la plataforma SIIF, el traslado de las reservas y cuentas por pagar que se hayan generado y comunicar al Secretario General qué reservas y cuentas por pagar se trasladan.
</t>
    </r>
    <r>
      <rPr>
        <b/>
        <sz val="10"/>
        <rFont val="Verdana"/>
        <family val="2"/>
      </rPr>
      <t>(Causa 4)</t>
    </r>
  </si>
  <si>
    <r>
      <t xml:space="preserve">1. </t>
    </r>
    <r>
      <rPr>
        <sz val="10"/>
        <rFont val="Verdana"/>
        <family val="2"/>
      </rPr>
      <t xml:space="preserve">LLevar a cabo una jornada de inducción para contratistas y supervisores, con el fin de  dar a conocer los procedimientos mensuales existentes para el trámite de cuentas de cobro., enviar memorias  de la jornada y aplicar una evaluación de ci¿onocimientos adquiridos para determinar los temas a reforzar y debilidades de conocimiento.
</t>
    </r>
    <r>
      <rPr>
        <b/>
        <sz val="10"/>
        <rFont val="Verdana"/>
        <family val="2"/>
      </rPr>
      <t xml:space="preserve"> (Causas 1- 3)</t>
    </r>
  </si>
  <si>
    <r>
      <rPr>
        <b/>
        <sz val="10"/>
        <rFont val="Verdana"/>
        <family val="2"/>
      </rPr>
      <t>Índice de
cumplimiento
actividades para mitigar el riesgo=</t>
    </r>
    <r>
      <rPr>
        <sz val="10"/>
        <rFont val="Verdana"/>
        <family val="2"/>
      </rPr>
      <t xml:space="preserve"> (Actividades ejecutadas en el periodo/Actividad  programadas en el periodo)</t>
    </r>
  </si>
  <si>
    <r>
      <t>2.</t>
    </r>
    <r>
      <rPr>
        <sz val="10"/>
        <rFont val="Verdana"/>
        <family val="2"/>
      </rPr>
      <t xml:space="preserve">El profesional de contabilidad actualizarse en el marco normativo o realizar consultas si se presenta novedad alguna en el tema.
</t>
    </r>
    <r>
      <rPr>
        <b/>
        <sz val="10"/>
        <rFont val="Verdana"/>
        <family val="2"/>
      </rPr>
      <t xml:space="preserve"> (Causas 1- 3)</t>
    </r>
  </si>
  <si>
    <r>
      <rPr>
        <b/>
        <sz val="10"/>
        <rFont val="Verdana"/>
        <family val="2"/>
      </rPr>
      <t>1.</t>
    </r>
    <r>
      <rPr>
        <sz val="10"/>
        <rFont val="Verdana"/>
        <family val="2"/>
      </rPr>
      <t xml:space="preserve">  Realizar acompañamiento  a los procesos para formulación o reformulación de acciones del plan de mejoramiento y  sensibilizar a los funcionarios de la entidad en cuanto a las lineamientos de operación, procedimientos formales y controles a los mismos aplicables a los planes de mejoramiento institucional.
</t>
    </r>
    <r>
      <rPr>
        <b/>
        <sz val="10"/>
        <rFont val="Verdana"/>
        <family val="2"/>
      </rPr>
      <t>(Causa 1)</t>
    </r>
  </si>
  <si>
    <r>
      <t xml:space="preserve">1.Verificar  trimestralmente los resultados obtenidos en las herramientas de gestión (Indicadores, Planes de mejoramiento, Plan de Acción, SPI cuando aplique, Seguimientos presupuestales, entre otros). En caso de observar incumplimiento a metas, deberán solicitar apoyo al área de planeación para la formulación de planes de mejoramiento
</t>
    </r>
    <r>
      <rPr>
        <b/>
        <sz val="10"/>
        <rFont val="Verdana"/>
        <family val="2"/>
      </rPr>
      <t>(Causa 1)</t>
    </r>
  </si>
  <si>
    <r>
      <t xml:space="preserve">Los lideres de proceso trimestralmente deberán socializar a los equipos de trabajo los resultados de gestión del periodo. Asimismo, la Oficina Asesora de Planeación y Sistemas socializará los resultados obtenidos en la gestión institucional
</t>
    </r>
    <r>
      <rPr>
        <b/>
        <sz val="10"/>
        <rFont val="Verdana"/>
        <family val="2"/>
      </rPr>
      <t>(Causa 2)</t>
    </r>
  </si>
  <si>
    <r>
      <t xml:space="preserve">Revisar las acciones establecidas para el control del riesgo a través del mapa de riesgos por proceso
</t>
    </r>
    <r>
      <rPr>
        <b/>
        <sz val="10"/>
        <rFont val="Verdana"/>
        <family val="2"/>
      </rPr>
      <t>(causa 1)</t>
    </r>
  </si>
  <si>
    <r>
      <t xml:space="preserve">Socializar la metodologia de administración del riesgo a los funcionarios y contratistas del INSOR
</t>
    </r>
    <r>
      <rPr>
        <b/>
        <sz val="10"/>
        <rFont val="Verdana"/>
        <family val="2"/>
      </rPr>
      <t>( Causa 2)</t>
    </r>
  </si>
  <si>
    <t>FECHA: 11/06/2019</t>
  </si>
  <si>
    <r>
      <t xml:space="preserve">CÓDIGO:  </t>
    </r>
    <r>
      <rPr>
        <sz val="10"/>
        <rFont val="Verdana"/>
        <family val="2"/>
      </rPr>
      <t>FOMM03</t>
    </r>
  </si>
  <si>
    <t>FORMATO MAPA DE RIESGOS CORRUPCIÓN</t>
  </si>
  <si>
    <t>FECHA:  11/06/2019</t>
  </si>
  <si>
    <t>FECHA ACTUALIZACIÓN:</t>
  </si>
  <si>
    <t>N.</t>
  </si>
  <si>
    <t>Proceso</t>
  </si>
  <si>
    <t>Análisis del riesgo</t>
  </si>
  <si>
    <t>Valoración del riesgo</t>
  </si>
  <si>
    <t>Plan de tratamiento de riesgos</t>
  </si>
  <si>
    <t>Zona del riesgo</t>
  </si>
  <si>
    <r>
      <rPr>
        <b/>
        <sz val="10"/>
        <color theme="1"/>
        <rFont val="Verdana"/>
        <family val="2"/>
      </rPr>
      <t>1.</t>
    </r>
    <r>
      <rPr>
        <sz val="10"/>
        <color theme="1"/>
        <rFont val="Verdana"/>
        <family val="2"/>
      </rPr>
      <t xml:space="preserve"> Realizar análisis mensual de la ejecución presupuestal y  presentar ante el comité directivo las alertas para sensibilizar a los líderes de proceso responsables de los proyectos y que se establezcan los compromisos requeridos para realizar seguimiento.
</t>
    </r>
    <r>
      <rPr>
        <b/>
        <sz val="10"/>
        <color theme="1"/>
        <rFont val="Verdana"/>
        <family val="2"/>
      </rPr>
      <t>(Causas 1 a 3)</t>
    </r>
  </si>
  <si>
    <r>
      <rPr>
        <b/>
        <sz val="10"/>
        <color theme="1"/>
        <rFont val="Verdana"/>
        <family val="2"/>
      </rPr>
      <t>2</t>
    </r>
    <r>
      <rPr>
        <sz val="10"/>
        <color theme="1"/>
        <rFont val="Verdana"/>
        <family val="2"/>
      </rPr>
      <t xml:space="preserve">. Realizar una reunión  trimestral dirigida a los líderes de proceso responsables de los proyectos, para alinear  los criterios de reporte SPI,  indicando las recomendaciones y estableciendo los compromisos  para un reporte oportuno  y de calidad, así mismo para acompañar y retroalimentar  a las áreas misionales respecto al reporte . Se realizará seguimiento mensual  sobre los compromisos, para establecer las alertas o retroalimentaciones del caso.
</t>
    </r>
    <r>
      <rPr>
        <b/>
        <sz val="10"/>
        <color theme="1"/>
        <rFont val="Verdana"/>
        <family val="2"/>
      </rPr>
      <t>(Causas 2, 3, 4 y 5)</t>
    </r>
  </si>
  <si>
    <r>
      <rPr>
        <b/>
        <sz val="11"/>
        <color theme="1"/>
        <rFont val="Verdana"/>
        <family val="2"/>
      </rPr>
      <t xml:space="preserve">3. </t>
    </r>
    <r>
      <rPr>
        <sz val="11"/>
        <color theme="1"/>
        <rFont val="Verdana"/>
        <family val="2"/>
      </rPr>
      <t xml:space="preserve">Diseñar controles y aplicar protocolos para la restricción del acceso a la información por parte de los profesionales e informar a los miembros de la subdirección.
</t>
    </r>
    <r>
      <rPr>
        <b/>
        <sz val="11"/>
        <color theme="1"/>
        <rFont val="Verdana"/>
        <family val="2"/>
      </rPr>
      <t>(Causas 1, 2 y 3)</t>
    </r>
  </si>
  <si>
    <r>
      <t xml:space="preserve">El proceso de gestión contractual, realizará la revisión al cumplimiento de los requisitos contractuales en el proceso de selección, a través de la verificación acuciosa del estudio previo y documentos complementarios del proceso. En caso de encontrar irregularidades solicitará aclaración al área que requiere la contratación y notificará a la Secretaria General
</t>
    </r>
    <r>
      <rPr>
        <b/>
        <sz val="10"/>
        <color theme="1"/>
        <rFont val="Verdana"/>
        <family val="2"/>
      </rPr>
      <t>( Causas 1-4)</t>
    </r>
  </si>
  <si>
    <r>
      <t xml:space="preserve">Elaborar y socializar procedimiento de supervisión de contratos 
</t>
    </r>
    <r>
      <rPr>
        <b/>
        <sz val="10"/>
        <color theme="1"/>
        <rFont val="Verdana"/>
        <family val="2"/>
      </rPr>
      <t>(Causas 1-4)</t>
    </r>
  </si>
  <si>
    <r>
      <t xml:space="preserve">Realizar  sensibilización en el ejercicio de inducción y reinducciónpor parte del proceso Gestión de la contratación a los supervidores de contratos  frente a la debida supervisión , teniendo en cuenta los lineamientos del Manual de Contratación MNCT01 y el régimen general de contratación y aplicar evaluacón al finalizar para establecer aspectos a reforzar.
</t>
    </r>
    <r>
      <rPr>
        <b/>
        <sz val="10"/>
        <color theme="1"/>
        <rFont val="Verdana"/>
        <family val="2"/>
      </rPr>
      <t>(Causas 1-4)</t>
    </r>
  </si>
  <si>
    <t>Gestión Talento Humano</t>
  </si>
  <si>
    <r>
      <rPr>
        <b/>
        <sz val="10"/>
        <color theme="1"/>
        <rFont val="Verdana"/>
        <family val="2"/>
      </rPr>
      <t xml:space="preserve">1. </t>
    </r>
    <r>
      <rPr>
        <sz val="10"/>
        <color theme="1"/>
        <rFont val="Verdana"/>
        <family val="2"/>
      </rPr>
      <t xml:space="preserve">Para realizar el proceso de selección de cargos de libre nombramiento y remoción ,se recibirá la solicitud por parte del Director y hoja de vida del candidato para acceder a un cargo de libre nombramiento y remoción y coordinará con el DAFP la aplicación de  pruebas técnicas para el ingreso  cuando se requiera. Una vez que se cuenta con los resultados de la prueba, si estos son favorables, se procede con el cargue de la hoja de vida a  través de la página de la Presidencia de la República para consulta de la ciudadanía por espacio de tres días hábiles y si no hay objeciones , se procede al nombramiento a través de resolución y acta de posesión.
</t>
    </r>
    <r>
      <rPr>
        <b/>
        <sz val="10"/>
        <color theme="1"/>
        <rFont val="Verdana"/>
        <family val="2"/>
      </rPr>
      <t>( Causas 1 -4)</t>
    </r>
  </si>
  <si>
    <r>
      <rPr>
        <b/>
        <sz val="10"/>
        <color theme="1"/>
        <rFont val="Verdana"/>
        <family val="2"/>
      </rPr>
      <t>2.</t>
    </r>
    <r>
      <rPr>
        <sz val="10"/>
        <color theme="1"/>
        <rFont val="Verdana"/>
        <family val="2"/>
      </rPr>
      <t xml:space="preserve"> Realizar el análisis y  diligenciamiento del formato de Estudio técnico de derecho Preferencial de Carrera Administrativa para encargo. Posteriormente y en cumplimiento de la Ley 909 Artículo 24, para garantizar los principios de igualdad, transparencia, publicidad y confiabilidad en el proceso de verificación sobre el cumplimiento de los requisitos para el otorgamiento de encargo, El Director General y el Secretario General, dan cumplimiento con la publicación por cinco (5) días hábiles, en la cartelera institucional de los resultados que arroja el estudio de derecho preferencial. Al cabo de los cinco (5) días, sin que se haya presentado solicitud de revisión alguna contra el resultado del estudio, este se considera definitivo y se procede a la elaboración de la resolución y acta de posesión del candidato que cumple con los requisitos.
A partir del momento en que el estudio adquiera el carácter de definitivo, el Director General podrá adelantar las acciones tendientes a concretar la provisión transitoria por encargo o nombramiento en provisionalidad, teniendo en cuenta que este último sólo será procedente si el estudio determina que no existe servidor habilitado para ser encargado.
</t>
    </r>
    <r>
      <rPr>
        <b/>
        <sz val="10"/>
        <color theme="1"/>
        <rFont val="Verdana"/>
        <family val="2"/>
      </rPr>
      <t>( Causas 1 -4)</t>
    </r>
  </si>
  <si>
    <r>
      <rPr>
        <b/>
        <sz val="10"/>
        <color theme="1"/>
        <rFont val="Verdana"/>
        <family val="2"/>
      </rPr>
      <t xml:space="preserve">3. </t>
    </r>
    <r>
      <rPr>
        <sz val="10"/>
        <color theme="1"/>
        <rFont val="Verdana"/>
        <family val="2"/>
      </rPr>
      <t xml:space="preserve">Cuando se requiera realizar una OPEC,  se debe seguir el manual de usuario OPEC-Simo (Manual OPEC :https://simo.cnsc.gov.co/cnscwiki/doku.php?id=simo:documentos:manual_opec_g) , para  el registro de convocatorias, esto opera para proveer cargos en carreraAdministrativa. Una vez diligenciado, se genera un registro de cargue OPEC el cual se imprime y es firmado por el Director para ser enviado por correo certificado a la Comisión Nacional del Servicio Civil , para apertura de concurso.
</t>
    </r>
    <r>
      <rPr>
        <b/>
        <sz val="10"/>
        <color theme="1"/>
        <rFont val="Verdana"/>
        <family val="2"/>
      </rPr>
      <t>( Causa 4)</t>
    </r>
  </si>
  <si>
    <r>
      <rPr>
        <b/>
        <sz val="10"/>
        <color theme="1"/>
        <rFont val="Verdana"/>
        <family val="2"/>
      </rPr>
      <t>4.</t>
    </r>
    <r>
      <rPr>
        <sz val="10"/>
        <color theme="1"/>
        <rFont val="Verdana"/>
        <family val="2"/>
      </rPr>
      <t xml:space="preserve"> Revisar  periódicamente la normatividad nueva que en materia de vinculación se implemente y en caso de ser requerido, realizará los ajustes en el procedimiento de vinculación y desvinculación y su respectiva socialización.  
</t>
    </r>
    <r>
      <rPr>
        <b/>
        <sz val="10"/>
        <color theme="1"/>
        <rFont val="Verdana"/>
        <family val="2"/>
      </rPr>
      <t>( Causas 1-4)</t>
    </r>
  </si>
  <si>
    <r>
      <rPr>
        <b/>
        <sz val="10"/>
        <color theme="1"/>
        <rFont val="Verdana"/>
        <family val="2"/>
      </rPr>
      <t>1.</t>
    </r>
    <r>
      <rPr>
        <sz val="10"/>
        <color theme="1"/>
        <rFont val="Verdana"/>
        <family val="2"/>
      </rPr>
      <t xml:space="preserve">Para elaborar la nómina y seguridad social, la profesional de nómina realiza verificación de los soportes de novedad de nómina de acuerdo al procedimiento de novedades de personal, remuneración y prestaciones, elabora archivo en Excel y lo remite a Gestión Financiera para su validación inicial y solicitud de recursos, una vez el proceso de Gestión Financiera recibe y revisa en forma global el archivo, da respuesta a Talento Humano y  la Coordinadora  de Talento Humano remite al Secretario General para que este autorice el pago.
</t>
    </r>
    <r>
      <rPr>
        <b/>
        <sz val="10"/>
        <color theme="1"/>
        <rFont val="Verdana"/>
        <family val="2"/>
      </rPr>
      <t>(Causas 1-5)</t>
    </r>
  </si>
  <si>
    <r>
      <rPr>
        <b/>
        <sz val="10"/>
        <color theme="1"/>
        <rFont val="Verdana"/>
        <family val="2"/>
      </rPr>
      <t xml:space="preserve">2. </t>
    </r>
    <r>
      <rPr>
        <sz val="10"/>
        <color theme="1"/>
        <rFont val="Verdana"/>
        <family val="2"/>
      </rPr>
      <t xml:space="preserve">Talento Humano y Gestión Financiera al cierre de la vigencia realizan una conciliación  de saldos contables de las cuentas que registran los movimientos de nómina.
</t>
    </r>
    <r>
      <rPr>
        <b/>
        <sz val="10"/>
        <color theme="1"/>
        <rFont val="Verdana"/>
        <family val="2"/>
      </rPr>
      <t>(Causas 1-5)</t>
    </r>
  </si>
  <si>
    <r>
      <rPr>
        <b/>
        <sz val="11"/>
        <color theme="1"/>
        <rFont val="Verdana"/>
        <family val="2"/>
      </rPr>
      <t xml:space="preserve">1. </t>
    </r>
    <r>
      <rPr>
        <sz val="11"/>
        <color theme="1"/>
        <rFont val="Verdana"/>
        <family val="2"/>
      </rPr>
      <t xml:space="preserve">El profesional de presupuesto cada vez que se presente un registro de CDP sin soporte, debe  verificar que se realice  la anulación del CDP o  la elaboración de solicitud de CDPS.
</t>
    </r>
    <r>
      <rPr>
        <b/>
        <sz val="11"/>
        <color theme="1"/>
        <rFont val="Verdana"/>
        <family val="2"/>
      </rPr>
      <t>(Causas 1-3)</t>
    </r>
  </si>
  <si>
    <r>
      <rPr>
        <b/>
        <sz val="11"/>
        <color theme="1"/>
        <rFont val="Verdana"/>
        <family val="2"/>
      </rPr>
      <t>*</t>
    </r>
    <r>
      <rPr>
        <sz val="11"/>
        <color theme="1"/>
        <rFont val="Verdana"/>
        <family val="2"/>
      </rPr>
      <t>Reporte de registros de CDPs</t>
    </r>
  </si>
  <si>
    <r>
      <rPr>
        <b/>
        <sz val="11"/>
        <color theme="1"/>
        <rFont val="Verdana"/>
        <family val="2"/>
      </rPr>
      <t>2.</t>
    </r>
    <r>
      <rPr>
        <sz val="11"/>
        <color theme="1"/>
        <rFont val="Verdana"/>
        <family val="2"/>
      </rPr>
      <t xml:space="preserve"> Los líderes de proceso deben aplicar el Procedimiento Ejecución del Gasto  establecido por parte de proceso de Gestión Financiera
</t>
    </r>
    <r>
      <rPr>
        <b/>
        <sz val="11"/>
        <color theme="1"/>
        <rFont val="Verdana"/>
        <family val="2"/>
      </rPr>
      <t>(Causas 1-3)</t>
    </r>
  </si>
  <si>
    <r>
      <rPr>
        <b/>
        <sz val="11"/>
        <color theme="1"/>
        <rFont val="Verdana"/>
        <family val="2"/>
      </rPr>
      <t xml:space="preserve">* </t>
    </r>
    <r>
      <rPr>
        <sz val="11"/>
        <color theme="1"/>
        <rFont val="Verdana"/>
        <family val="2"/>
      </rPr>
      <t>Reporte de registros de CDPs</t>
    </r>
  </si>
  <si>
    <r>
      <rPr>
        <b/>
        <sz val="11"/>
        <color theme="1"/>
        <rFont val="Verdana"/>
        <family val="2"/>
      </rPr>
      <t>3.</t>
    </r>
    <r>
      <rPr>
        <sz val="11"/>
        <color theme="1"/>
        <rFont val="Verdana"/>
        <family val="2"/>
      </rPr>
      <t xml:space="preserve">Solicitar al área de Talento Humano (Nómina) o Contratación, el soporte que indujo a hacer ese registro presupuestal, en caso de no tener soporte tramitar ante la Secretaría General la anulación del registro presupuestal.
</t>
    </r>
    <r>
      <rPr>
        <b/>
        <sz val="11"/>
        <color theme="1"/>
        <rFont val="Verdana"/>
        <family val="2"/>
      </rPr>
      <t>(Causa 5)</t>
    </r>
  </si>
  <si>
    <r>
      <rPr>
        <b/>
        <sz val="11"/>
        <color theme="1"/>
        <rFont val="Verdana"/>
        <family val="2"/>
      </rPr>
      <t>4.</t>
    </r>
    <r>
      <rPr>
        <sz val="11"/>
        <color theme="1"/>
        <rFont val="Verdana"/>
        <family val="2"/>
      </rPr>
      <t xml:space="preserve">Tramitar al cierre de vigencia  en la plataforma SIIF, el traslado de las reservas y cuentas por pagar que se hayan generado y comunicar al Secretario General qué reservas y cuentas por pagar se trasladan.
</t>
    </r>
    <r>
      <rPr>
        <b/>
        <sz val="11"/>
        <color theme="1"/>
        <rFont val="Verdana"/>
        <family val="2"/>
      </rPr>
      <t>(Causa 4)</t>
    </r>
  </si>
  <si>
    <r>
      <t xml:space="preserve">1. </t>
    </r>
    <r>
      <rPr>
        <sz val="11"/>
        <color theme="1"/>
        <rFont val="Verdana"/>
        <family val="2"/>
      </rPr>
      <t xml:space="preserve">LLevar a cabo una jornada de inducción para contratistas y supervisores, con el fin de  dar a conocer los procedimientos mensuales existentes para el trámite de cuentas de cobro., enviar memorias  de la jornada y aplicar una evaluación de ci¿onocimientos adquiridos para determinar los temas a reforzar y debilidades de conocimiento.
</t>
    </r>
    <r>
      <rPr>
        <b/>
        <sz val="11"/>
        <color theme="1"/>
        <rFont val="Verdana"/>
        <family val="2"/>
      </rPr>
      <t xml:space="preserve"> (Causas 1- 3)</t>
    </r>
  </si>
  <si>
    <r>
      <rPr>
        <b/>
        <sz val="11"/>
        <color theme="1"/>
        <rFont val="Verdana"/>
        <family val="2"/>
      </rPr>
      <t>Índice de
cumplimiento
actividades para mitigar el riesgo=</t>
    </r>
    <r>
      <rPr>
        <sz val="11"/>
        <color theme="1"/>
        <rFont val="Verdana"/>
        <family val="2"/>
      </rPr>
      <t xml:space="preserve"> (Actividades ejecutadas en el periodo/Actividad  programadas en el periodo)</t>
    </r>
  </si>
  <si>
    <r>
      <t>2.</t>
    </r>
    <r>
      <rPr>
        <sz val="11"/>
        <color theme="1"/>
        <rFont val="Verdana"/>
        <family val="2"/>
      </rPr>
      <t xml:space="preserve">El profesional de contabilidad actualizarse en el marco normativo o realizar consultas si se presenta novedad alguna en el tema.
</t>
    </r>
    <r>
      <rPr>
        <b/>
        <sz val="11"/>
        <color theme="1"/>
        <rFont val="Verdana"/>
        <family val="2"/>
      </rPr>
      <t xml:space="preserve"> (Causas 1- 3)</t>
    </r>
  </si>
  <si>
    <r>
      <rPr>
        <b/>
        <sz val="11"/>
        <color theme="1"/>
        <rFont val="Verdana"/>
        <family val="2"/>
      </rPr>
      <t>1.</t>
    </r>
    <r>
      <rPr>
        <sz val="11"/>
        <color theme="1"/>
        <rFont val="Verdana"/>
        <family val="2"/>
      </rPr>
      <t xml:space="preserve">Realizar una sesión de divulgación del código del auditor y del estatuto de auditoría dirigida al personal que labora en control interno. Adicionalmente en el marco de la sesión de apertura o inicio de cada auditoría interna o externa , se darán a conocer estos documentos a las partes interesadas como parte de los lineamientos para la realización de esta actividad.
</t>
    </r>
    <r>
      <rPr>
        <b/>
        <sz val="11"/>
        <color theme="1"/>
        <rFont val="Verdana"/>
        <family val="2"/>
      </rPr>
      <t>(Causas 1 y 2)</t>
    </r>
  </si>
  <si>
    <r>
      <rPr>
        <b/>
        <sz val="11"/>
        <color theme="1"/>
        <rFont val="Verdana"/>
        <family val="2"/>
      </rPr>
      <t>1.</t>
    </r>
    <r>
      <rPr>
        <sz val="11"/>
        <color theme="1"/>
        <rFont val="Verdana"/>
        <family val="2"/>
      </rPr>
      <t xml:space="preserve">  Realizar una sesión de divulgación del código del auditor y del estatuto de auditoría dirigida al personal que labora en control interno. Adicionalmente en el marco de cada  Auditoría Interna o Externa  se darán a conocer en las reuniones de apertura.
</t>
    </r>
    <r>
      <rPr>
        <b/>
        <sz val="11"/>
        <color theme="1"/>
        <rFont val="Verdana"/>
        <family val="2"/>
      </rPr>
      <t>(Causas 1-3)</t>
    </r>
  </si>
  <si>
    <t>PLAN DE TRATAMIENTO DE RIESGOS DE SEGURIDAD DE LA INFORMACIÓN</t>
  </si>
  <si>
    <t>PROCESO GESTIÓN TIC</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</si>
  <si>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</si>
  <si>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</si>
  <si>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</si>
  <si>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</si>
  <si>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</si>
  <si>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</si>
  <si>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</si>
  <si>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</si>
  <si>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</si>
  <si>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</si>
  <si>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</si>
  <si>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</si>
  <si>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</si>
  <si>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</si>
  <si>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</si>
  <si>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</si>
  <si>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</si>
  <si>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</si>
  <si>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</si>
  <si>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</si>
  <si>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</si>
  <si>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</si>
  <si>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</si>
  <si>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</si>
  <si>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</si>
  <si>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</si>
  <si>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</si>
  <si>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</si>
  <si>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</si>
  <si>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</si>
  <si>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</si>
  <si>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</si>
  <si>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</si>
  <si>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</si>
  <si>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</si>
  <si>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</si>
  <si>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</si>
  <si>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</si>
  <si>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</si>
  <si>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</si>
  <si>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</si>
  <si>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</si>
  <si>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</si>
  <si>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</si>
  <si>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</si>
  <si>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</si>
  <si>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</si>
  <si>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</si>
  <si>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</si>
  <si>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</si>
  <si>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</si>
  <si>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</si>
  <si>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</si>
  <si>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</si>
  <si>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</si>
  <si>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</si>
  <si>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</si>
  <si>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</si>
  <si>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</si>
  <si>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</si>
  <si>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</si>
  <si>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</si>
  <si>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</si>
  <si>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</si>
  <si>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</si>
  <si>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</si>
  <si>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</si>
  <si>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</si>
  <si>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</si>
  <si>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</si>
  <si>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</si>
  <si>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</si>
  <si>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</si>
  <si>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</si>
  <si>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</si>
  <si>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</si>
  <si>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</si>
  <si>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</si>
  <si>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</si>
  <si>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</si>
  <si>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</si>
  <si>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</si>
  <si>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</si>
  <si>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</si>
  <si>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</si>
  <si>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</si>
  <si>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</si>
  <si>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</si>
  <si>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</si>
  <si>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</si>
  <si>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</si>
  <si>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</si>
  <si>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</si>
  <si>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</si>
  <si>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</si>
  <si>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</si>
  <si>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</si>
  <si>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</si>
  <si>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</si>
  <si>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</si>
  <si>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</si>
  <si>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</si>
  <si>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</si>
  <si>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</si>
  <si>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</si>
  <si>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</si>
  <si>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</si>
  <si>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</si>
  <si>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</si>
  <si>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</si>
  <si>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</si>
  <si>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</si>
  <si>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</si>
  <si>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</si>
  <si>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</si>
  <si>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</si>
  <si>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</si>
  <si>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</si>
  <si>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</si>
  <si>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</si>
  <si>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</si>
  <si>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</si>
  <si>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</si>
  <si>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</si>
  <si>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</si>
  <si>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</si>
  <si>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</si>
  <si>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</si>
  <si>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</si>
  <si>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</si>
  <si>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</si>
  <si>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</si>
  <si>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</si>
  <si>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</si>
  <si>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</si>
  <si>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</si>
  <si>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</si>
  <si>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</si>
  <si>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</si>
  <si>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</si>
  <si>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</si>
  <si>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</si>
  <si>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</si>
  <si>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</si>
  <si>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</si>
  <si>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</si>
  <si>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</si>
  <si>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</si>
  <si>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</si>
  <si>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</si>
  <si>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</si>
  <si>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</si>
  <si>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</si>
  <si>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</si>
  <si>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</si>
  <si>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</si>
  <si>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</si>
  <si>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</si>
  <si>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</si>
  <si>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</si>
  <si>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</si>
  <si>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</si>
  <si>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</si>
  <si>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</si>
  <si>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</si>
  <si>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</si>
  <si>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</si>
  <si>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</si>
  <si>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</si>
  <si>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</si>
  <si>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</si>
  <si>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</si>
  <si>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</si>
  <si>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</si>
  <si>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</si>
  <si>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</si>
  <si>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</si>
  <si>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</si>
  <si>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</si>
  <si>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</si>
  <si>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</si>
  <si>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</si>
  <si>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</si>
  <si>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</si>
  <si>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</si>
  <si>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</si>
  <si>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</si>
  <si>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</si>
  <si>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</si>
  <si>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</si>
  <si>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</si>
  <si>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</si>
  <si>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</si>
  <si>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</si>
  <si>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</si>
  <si>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</si>
  <si>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</si>
  <si>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</si>
  <si>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</si>
  <si>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</si>
  <si>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</si>
  <si>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</si>
  <si>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</si>
  <si>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</si>
  <si>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</si>
  <si>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</si>
  <si>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</si>
  <si>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</si>
  <si>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</si>
  <si>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</si>
  <si>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</si>
  <si>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</si>
  <si>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</si>
  <si>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</si>
  <si>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</si>
  <si>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</si>
  <si>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</si>
  <si>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</si>
  <si>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</si>
  <si>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</si>
  <si>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</si>
  <si>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</si>
  <si>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</si>
  <si>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</si>
  <si>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</si>
  <si>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</si>
  <si>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</si>
  <si>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</si>
  <si>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</si>
  <si>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</si>
  <si>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</si>
  <si>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</si>
  <si>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</si>
  <si>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</si>
  <si>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</si>
  <si>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</si>
  <si>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</si>
  <si>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</si>
  <si>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</si>
  <si>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</si>
  <si>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</si>
  <si>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</si>
  <si>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</si>
  <si>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</si>
  <si>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</si>
  <si>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</si>
  <si>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</si>
  <si>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</si>
  <si>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</si>
  <si>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</si>
  <si>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</si>
  <si>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</si>
  <si>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</si>
  <si>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</si>
  <si>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</si>
  <si>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</si>
  <si>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</si>
  <si>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</si>
  <si>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</si>
  <si>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</si>
  <si>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</si>
  <si>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</si>
  <si>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</si>
  <si>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</si>
  <si>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</si>
  <si>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</si>
  <si>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</si>
  <si>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</si>
  <si>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</si>
  <si>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</si>
  <si>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</si>
  <si>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</si>
  <si>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</si>
  <si>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</si>
  <si>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</si>
  <si>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</si>
  <si>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</si>
  <si>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</si>
  <si>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</si>
  <si>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</si>
  <si>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</si>
  <si>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</si>
  <si>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</si>
  <si>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</si>
  <si>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</si>
  <si>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</si>
  <si>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</si>
  <si>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</si>
  <si>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</si>
  <si>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</si>
  <si>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</si>
  <si>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</si>
  <si>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</si>
  <si>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</si>
  <si>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</si>
  <si>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</si>
  <si>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</si>
  <si>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</si>
  <si>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</si>
  <si>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</si>
  <si>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</si>
  <si>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</si>
  <si>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</si>
  <si>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</si>
  <si>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</si>
  <si>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</si>
  <si>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</si>
  <si>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</si>
  <si>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</si>
  <si>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</si>
  <si>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</si>
  <si>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</si>
  <si>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</si>
  <si>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</si>
  <si>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</si>
  <si>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</si>
  <si>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</si>
  <si>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</si>
  <si>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</si>
  <si>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</si>
  <si>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</si>
  <si>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</si>
  <si>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</si>
  <si>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</si>
  <si>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</si>
  <si>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</si>
  <si>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</si>
  <si>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</si>
  <si>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</si>
  <si>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</si>
  <si>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</si>
  <si>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</si>
  <si>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</si>
  <si>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</si>
  <si>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</si>
  <si>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</si>
  <si>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</si>
  <si>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</si>
  <si>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</si>
  <si>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</si>
  <si>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</si>
  <si>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</si>
  <si>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</si>
  <si>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</si>
  <si>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</si>
  <si>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</si>
  <si>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</si>
  <si>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</si>
  <si>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</si>
  <si>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</si>
  <si>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</si>
  <si>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</si>
  <si>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</si>
  <si>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</si>
  <si>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</si>
  <si>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</si>
  <si>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</si>
  <si>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</si>
  <si>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</si>
  <si>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</si>
  <si>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</si>
  <si>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</si>
  <si>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</si>
  <si>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</si>
  <si>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</si>
  <si>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</si>
  <si>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</si>
  <si>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</si>
  <si>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</si>
  <si>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</si>
  <si>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</si>
  <si>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</si>
  <si>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</si>
  <si>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</si>
  <si>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</si>
  <si>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</si>
  <si>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</si>
  <si>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</si>
  <si>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</si>
  <si>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</si>
  <si>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</si>
  <si>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</si>
  <si>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</si>
  <si>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</si>
  <si>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</si>
  <si>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</si>
  <si>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</si>
  <si>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</si>
  <si>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</si>
  <si>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</si>
  <si>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</si>
  <si>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</si>
  <si>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</si>
  <si>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</si>
  <si>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</si>
  <si>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</si>
  <si>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</si>
  <si>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</si>
  <si>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</si>
  <si>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</si>
  <si>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</si>
  <si>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</si>
  <si>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</si>
  <si>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</si>
  <si>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</si>
  <si>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</si>
  <si>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</si>
  <si>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</si>
  <si>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</si>
  <si>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</si>
  <si>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</si>
  <si>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</si>
  <si>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</si>
  <si>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</si>
  <si>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</si>
  <si>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</si>
  <si>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</si>
  <si>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</si>
  <si>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</si>
  <si>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</si>
  <si>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</si>
  <si>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</si>
  <si>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</si>
  <si>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</si>
  <si>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</si>
  <si>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</si>
  <si>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</si>
  <si>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</si>
  <si>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</si>
  <si>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</si>
  <si>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</si>
  <si>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</si>
  <si>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</si>
  <si>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</si>
  <si>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</si>
  <si>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</si>
  <si>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</si>
  <si>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</si>
  <si>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</si>
  <si>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</si>
  <si>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</si>
  <si>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</si>
  <si>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</si>
  <si>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</si>
  <si>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</si>
  <si>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</si>
  <si>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</si>
  <si>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</si>
  <si>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</si>
  <si>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</si>
  <si>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</si>
  <si>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</si>
  <si>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</si>
  <si>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</si>
  <si>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</si>
  <si>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</si>
  <si>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</si>
  <si>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</si>
  <si>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 xml:space="preserve"> MAPA Y PLAN DE TRATAMIENTO DE RIESGOS SEGURIDAD DIGITAL</t>
  </si>
  <si>
    <t>PROCESO GESTION DEL TALENTO HUMANO</t>
  </si>
  <si>
    <t>CÓDIGO:
FOTH52</t>
  </si>
  <si>
    <t>FORMATO  MATRIZ DE PELIGROS</t>
  </si>
  <si>
    <t>VERSION:  02</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</si>
  <si>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</si>
  <si>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</si>
  <si>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</si>
  <si>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</si>
  <si>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</si>
  <si>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</si>
  <si>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</si>
  <si>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</si>
  <si>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</si>
  <si>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</si>
  <si>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</si>
  <si>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</si>
  <si>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</si>
  <si>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</si>
  <si>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</si>
  <si>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</si>
  <si>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</si>
  <si>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</si>
  <si>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</si>
  <si>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</si>
  <si>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</si>
  <si>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</si>
  <si>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</si>
  <si>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</si>
  <si>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</si>
  <si>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</si>
  <si>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</si>
  <si>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</si>
  <si>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</si>
  <si>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</si>
  <si>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</si>
  <si>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</si>
  <si>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</si>
  <si>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</si>
  <si>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</si>
  <si>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</si>
  <si>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</si>
  <si>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</si>
  <si>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</si>
  <si>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</si>
  <si>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</si>
  <si>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</si>
  <si>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</si>
  <si>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</si>
  <si>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</si>
  <si>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</si>
  <si>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</si>
  <si>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</si>
  <si>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</si>
  <si>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</si>
  <si>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</si>
  <si>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Instalar  fichas descriptiva  de lavado de manos en los baños de la entidad.</t>
  </si>
  <si>
    <t xml:space="preserve">1. Capacitar a servidores/as públicos y contratistas  en la prevención de enfermedades de origen común, estilos de vida saludable
2. Mantener  puertas abiertas con el fin de facilitar la circulación del aire.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</si>
  <si>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</si>
  <si>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</si>
  <si>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</si>
  <si>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</si>
  <si>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</si>
  <si>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</si>
  <si>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</si>
  <si>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</si>
  <si>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</si>
  <si>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</si>
  <si>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</si>
  <si>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</si>
  <si>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</si>
  <si>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</si>
  <si>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</si>
  <si>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</si>
  <si>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</si>
  <si>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</si>
  <si>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</si>
  <si>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</si>
  <si>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</si>
  <si>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</si>
  <si>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</si>
  <si>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</si>
  <si>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</si>
  <si>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</si>
  <si>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</si>
  <si>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</si>
  <si>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</si>
  <si>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</si>
  <si>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</si>
  <si>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</si>
  <si>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</si>
  <si>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</si>
  <si>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</si>
  <si>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</si>
  <si>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</si>
  <si>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</si>
  <si>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</si>
  <si>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</si>
  <si>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</si>
  <si>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 xml:space="preserve">1. Capacitar a servidores/as públicos y contratistas  en  estilos de vida saludable, lavado de manos.
2. Mantener puertas abiertas con el fin de facilitar la circulación del aire.
</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</si>
  <si>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</si>
  <si>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</si>
  <si>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</si>
  <si>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</si>
  <si>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</si>
  <si>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</si>
  <si>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</si>
  <si>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</si>
  <si>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</si>
  <si>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</si>
  <si>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</si>
  <si>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</si>
  <si>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</si>
  <si>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</si>
  <si>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</si>
  <si>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</si>
  <si>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</si>
  <si>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</si>
  <si>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</si>
  <si>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</si>
  <si>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</si>
  <si>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</si>
  <si>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</si>
  <si>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</si>
  <si>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Bajo</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</si>
  <si>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</si>
  <si>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</si>
  <si>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</si>
  <si>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</si>
  <si>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</si>
  <si>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</si>
  <si>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</si>
  <si>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</si>
  <si>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</si>
  <si>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</si>
  <si>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</si>
  <si>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</si>
  <si>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</si>
  <si>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</si>
  <si>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</si>
  <si>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</si>
  <si>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</si>
  <si>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</si>
  <si>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</si>
  <si>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</si>
  <si>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</si>
  <si>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</si>
  <si>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</si>
  <si>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</si>
  <si>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</si>
  <si>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</si>
  <si>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</si>
  <si>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</si>
  <si>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</si>
  <si>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</si>
  <si>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</si>
  <si>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</si>
  <si>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</si>
  <si>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</si>
  <si>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</si>
  <si>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</si>
  <si>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</si>
  <si>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</si>
  <si>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</si>
  <si>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</si>
  <si>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</si>
  <si>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</si>
  <si>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</si>
  <si>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</si>
  <si>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</si>
  <si>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</si>
  <si>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</si>
  <si>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</si>
  <si>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</si>
  <si>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</si>
  <si>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</si>
  <si>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</si>
  <si>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</si>
  <si>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</si>
  <si>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</si>
  <si>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</si>
  <si>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</si>
  <si>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</si>
  <si>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</si>
  <si>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</si>
  <si>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</si>
  <si>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</si>
  <si>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</si>
  <si>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</si>
  <si>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</si>
  <si>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</si>
  <si>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</si>
  <si>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</si>
  <si>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</si>
  <si>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</si>
  <si>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</si>
  <si>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</si>
  <si>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</si>
  <si>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</si>
  <si>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</si>
  <si>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</si>
  <si>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</si>
  <si>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</si>
  <si>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</si>
  <si>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</si>
  <si>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</si>
  <si>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</si>
  <si>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</si>
  <si>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</si>
  <si>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</si>
  <si>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</si>
  <si>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</si>
  <si>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</si>
  <si>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</si>
  <si>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</si>
  <si>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</si>
  <si>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</si>
  <si>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</si>
  <si>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</si>
  <si>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</si>
  <si>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</si>
  <si>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</si>
  <si>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</si>
  <si>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</si>
  <si>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</si>
  <si>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</si>
  <si>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</si>
  <si>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</si>
  <si>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</si>
  <si>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</si>
  <si>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</si>
  <si>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</si>
  <si>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</si>
  <si>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</si>
  <si>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</si>
  <si>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</si>
  <si>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</si>
  <si>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</si>
  <si>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</si>
  <si>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</si>
  <si>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</si>
  <si>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</si>
  <si>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</si>
  <si>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</si>
  <si>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</si>
  <si>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</si>
  <si>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</si>
  <si>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</si>
  <si>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</si>
  <si>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</si>
  <si>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</si>
  <si>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</si>
  <si>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</si>
  <si>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</si>
  <si>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</si>
  <si>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</si>
  <si>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</si>
  <si>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</si>
  <si>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</si>
  <si>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</si>
  <si>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</si>
  <si>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</si>
  <si>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</si>
  <si>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</si>
  <si>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</si>
  <si>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</si>
  <si>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</si>
  <si>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</si>
  <si>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</si>
  <si>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</si>
  <si>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</si>
  <si>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</si>
  <si>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</si>
  <si>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</si>
  <si>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</si>
  <si>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</si>
  <si>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</si>
  <si>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</si>
  <si>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</si>
  <si>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</si>
  <si>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</si>
  <si>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</si>
  <si>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</si>
  <si>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</si>
  <si>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</si>
  <si>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</si>
  <si>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</si>
  <si>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</si>
  <si>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</si>
  <si>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</si>
  <si>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</si>
  <si>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</si>
  <si>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</si>
  <si>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</si>
  <si>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</si>
  <si>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</si>
  <si>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</si>
  <si>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</si>
  <si>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 xml:space="preserve">1. Capacitar a servidores/as públicos en la prevención de enfermedades de origen común, lavado de manos, estilos de vida saludable
2. Mantener ventanas abiertas con el fin de facilitar la circulación del aire.
3.implementar medidas de Bioseguridad y barreras de protección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</si>
  <si>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</si>
  <si>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</si>
  <si>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</si>
  <si>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</si>
  <si>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</si>
  <si>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</si>
  <si>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</si>
  <si>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</si>
  <si>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</si>
  <si>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</si>
  <si>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</si>
  <si>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</si>
  <si>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</si>
  <si>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</si>
  <si>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</si>
  <si>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</si>
  <si>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</si>
  <si>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</si>
  <si>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</si>
  <si>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</si>
  <si>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</si>
  <si>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</si>
  <si>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</si>
  <si>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</si>
  <si>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</si>
  <si>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</si>
  <si>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</si>
  <si>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</si>
  <si>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</si>
  <si>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</si>
  <si>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</si>
  <si>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</si>
  <si>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</si>
  <si>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</si>
  <si>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</si>
  <si>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</si>
  <si>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</si>
  <si>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</si>
  <si>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</si>
  <si>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</si>
  <si>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</si>
  <si>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</si>
  <si>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</si>
  <si>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</si>
  <si>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</si>
  <si>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</si>
  <si>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</si>
  <si>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</si>
  <si>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</si>
  <si>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</si>
  <si>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</si>
  <si>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</si>
  <si>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</si>
  <si>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</si>
  <si>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</si>
  <si>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</si>
  <si>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</si>
  <si>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</si>
  <si>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</si>
  <si>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</si>
  <si>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</si>
  <si>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</si>
  <si>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</si>
  <si>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</si>
  <si>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</si>
  <si>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</si>
  <si>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 xml:space="preserve">1. Capacitar a servidores/as públicos en la prevención de enfermedades de origen común, lavado de manos, estilos de vida saludable
2. Mantener ventanas abiertas con el fin de facilitar la circulación del aire.
</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</si>
  <si>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</si>
  <si>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</si>
  <si>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</si>
  <si>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</si>
  <si>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</si>
  <si>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</si>
  <si>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</si>
  <si>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</si>
  <si>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</si>
  <si>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</si>
  <si>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</si>
  <si>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</si>
  <si>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</si>
  <si>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</si>
  <si>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</si>
  <si>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</si>
  <si>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</si>
  <si>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</si>
  <si>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</si>
  <si>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</si>
  <si>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</si>
  <si>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</si>
  <si>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</si>
  <si>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</si>
  <si>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</si>
  <si>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</si>
  <si>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</si>
  <si>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</si>
  <si>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</si>
  <si>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</si>
  <si>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</si>
  <si>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</si>
  <si>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TELETRABAJO  </t>
  </si>
  <si>
    <t xml:space="preserve"> TRABAJO TELETRABAJO </t>
  </si>
  <si>
    <t xml:space="preserve">Realizacion de actividades y  de acurdo  a los compromisos acordados con sus  jefes inmediato para el desarrollo  en  el teletrabajo para la subdireccion de promicion y desarrollo. </t>
  </si>
  <si>
    <t>Mapa de Riesgos Institucional</t>
  </si>
  <si>
    <t>Mapa de Riesgos de Corrupción</t>
  </si>
  <si>
    <t>Mapa de Riesgos Seguridad de la Información</t>
  </si>
  <si>
    <t>Matriz de riesgos y Peligros Seguridad y Salud en el Trabajo</t>
  </si>
  <si>
    <t>RIESGOS INSOR 2019
VERSIÓN: 1</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</si>
  <si>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</si>
  <si>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Gestión Contractual</t>
  </si>
  <si>
    <t>Direccionamiento estratégico</t>
  </si>
  <si>
    <t>Gestión de bienes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</si>
</sst>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9" x14ac:knownFonts="1">
    <font>
      <sz val="11"/>
      <color theme="1"/>
      <name val="Calibri"/>
      <family val="2"/>
      <scheme val="minor"/>
    </font>
    <font>
      <b/>
      <sz val="10"/>
      <name val="Verdana"/>
      <family val="2"/>
    </font>
    <font>
      <sz val="10"/>
      <name val="Verdana"/>
      <family val="2"/>
    </font>
    <font>
      <b/>
      <sz val="10"/>
      <color theme="1"/>
      <name val="Verdana"/>
      <family val="2"/>
    </font>
    <font>
      <sz val="11"/>
      <color indexed="8"/>
      <name val="Calibri"/>
      <family val="2"/>
    </font>
    <font>
      <sz val="10"/>
      <name val="Arial"/>
      <family val="2"/>
    </font>
    <font>
      <sz val="14"/>
      <name val="Verdana"/>
      <family val="2"/>
    </font>
    <font>
      <b/>
      <sz val="16"/>
      <name val="Verdana"/>
      <family val="2"/>
    </font>
    <font>
      <sz val="11"/>
      <name val="Verdana"/>
      <family val="2"/>
    </font>
    <font>
      <b/>
      <sz val="11"/>
      <name val="Verdana"/>
      <family val="2"/>
    </font>
    <font>
      <b/>
      <sz val="9"/>
      <color indexed="81"/>
      <name val="Tahoma"/>
      <family val="2"/>
    </font>
    <font>
      <sz val="9"/>
      <color indexed="81"/>
      <name val="Tahoma"/>
      <family val="2"/>
    </font>
    <font>
      <sz val="10"/>
      <name val="Calibri"/>
      <family val="2"/>
      <scheme val="minor"/>
    </font>
    <font>
      <b/>
      <sz val="11"/>
      <color theme="0"/>
      <name val="Calibri"/>
      <family val="2"/>
      <scheme val="minor"/>
    </font>
    <font>
      <sz val="11"/>
      <color theme="0"/>
      <name val="Calibri"/>
      <family val="2"/>
      <scheme val="minor"/>
    </font>
    <font>
      <sz val="10"/>
      <color theme="1"/>
      <name val="Verdana"/>
      <family val="2"/>
    </font>
    <font>
      <b/>
      <sz val="14"/>
      <name val="Verdana"/>
      <family val="2"/>
    </font>
    <font>
      <sz val="10"/>
      <color theme="1"/>
      <name val="Calibri"/>
      <family val="2"/>
      <scheme val="minor"/>
    </font>
    <font>
      <sz val="11"/>
      <color theme="1"/>
      <name val="Verdana"/>
      <family val="2"/>
    </font>
    <font>
      <b/>
      <sz val="11"/>
      <color theme="1"/>
      <name val="Verdana"/>
      <family val="2"/>
    </font>
    <font>
      <b/>
      <sz val="9"/>
      <name val="Verdana"/>
      <family val="2"/>
    </font>
    <font>
      <sz val="9"/>
      <color rgb="FF000000"/>
      <name val="Tahoma"/>
      <family val="2"/>
    </font>
    <font>
      <sz val="12"/>
      <color indexed="8"/>
      <name val="Arial"/>
      <family val="2"/>
    </font>
    <font>
      <sz val="10"/>
      <color theme="1"/>
      <name val="Arial"/>
      <family val="2"/>
    </font>
    <font>
      <sz val="10"/>
      <color theme="0"/>
      <name val="Arial"/>
      <family val="2"/>
    </font>
    <font>
      <sz val="12"/>
      <color theme="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indexed="8"/>
      <name val="Verdana"/>
      <family val="2"/>
    </font>
    <font>
      <b/>
      <sz val="14"/>
      <name val="Arial"/>
      <family val="2"/>
    </font>
    <font>
      <sz val="12"/>
      <name val="Arial"/>
      <family val="2"/>
    </font>
    <font>
      <u/>
      <sz val="11"/>
      <color theme="10"/>
      <name val="Calibri"/>
      <family val="2"/>
      <scheme val="minor"/>
    </font>
    <font>
      <b/>
      <sz val="14"/>
      <color theme="8" tint="-0.499984740745262"/>
      <name val="Verdana"/>
      <family val="2"/>
    </font>
    <font>
      <sz val="9"/>
      <color theme="8" tint="-0.499984740745262"/>
      <name val="Verdana"/>
      <family val="2"/>
    </font>
    <font>
      <b/>
      <sz val="14"/>
      <color theme="1"/>
      <name val="Verdana"/>
      <family val="2"/>
    </font>
    <font>
      <b/>
      <sz val="12"/>
      <color theme="0"/>
      <name val="Verdana"/>
      <family val="2"/>
    </font>
  </fonts>
  <fills count="28">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9933"/>
        <bgColor indexed="64"/>
      </patternFill>
    </fill>
    <fill>
      <patternFill patternType="solid">
        <fgColor rgb="FFFFC000"/>
        <bgColor indexed="64"/>
      </patternFill>
    </fill>
    <fill>
      <patternFill patternType="solid">
        <fgColor rgb="FF66FF33"/>
        <bgColor indexed="64"/>
      </patternFill>
    </fill>
    <fill>
      <patternFill patternType="solid">
        <fgColor rgb="FFFF0000"/>
        <bgColor indexed="64"/>
      </patternFill>
    </fill>
    <fill>
      <patternFill patternType="solid">
        <fgColor rgb="FFFFFF00"/>
        <bgColor indexed="64"/>
      </patternFill>
    </fill>
    <fill>
      <patternFill patternType="solid">
        <fgColor rgb="FFFF0000"/>
        <bgColor rgb="FF000000"/>
      </patternFill>
    </fill>
    <fill>
      <patternFill patternType="solid">
        <fgColor theme="0"/>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rgb="FF7030A0"/>
        <bgColor indexed="64"/>
      </patternFill>
    </fill>
  </fills>
  <borders count="54">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4">
    <xf numFmtId="0" fontId="0" fillId="0" borderId="0"/>
    <xf numFmtId="0" fontId="4" fillId="0" borderId="0"/>
    <xf numFmtId="0" fontId="5" fillId="0" borderId="0"/>
    <xf numFmtId="0" fontId="34" fillId="0" borderId="0" applyNumberFormat="0" applyFill="0" applyBorder="0" applyAlignment="0" applyProtection="0"/>
  </cellStyleXfs>
  <cellXfs count="472">
    <xf numFmtId="0" fontId="0" fillId="0" borderId="0" xfId="0"/>
    <xf numFmtId="0" fontId="8" fillId="7" borderId="3" xfId="0" applyFont="1" applyFill="1" applyBorder="1" applyAlignment="1">
      <alignment horizontal="center" vertical="center" textRotation="90" wrapText="1"/>
    </xf>
    <xf numFmtId="0" fontId="8" fillId="4" borderId="3" xfId="0" applyFont="1" applyFill="1" applyBorder="1" applyAlignment="1">
      <alignment horizontal="center" vertical="center" textRotation="90" wrapText="1"/>
    </xf>
    <xf numFmtId="0" fontId="8" fillId="9" borderId="3" xfId="0" applyFont="1" applyFill="1" applyBorder="1" applyAlignment="1">
      <alignment vertical="center" textRotation="90" wrapText="1"/>
    </xf>
    <xf numFmtId="0" fontId="8" fillId="5" borderId="3" xfId="0" applyFont="1" applyFill="1" applyBorder="1" applyAlignment="1">
      <alignment vertical="center" textRotation="90" wrapText="1"/>
    </xf>
    <xf numFmtId="0" fontId="8" fillId="10" borderId="3" xfId="0" applyFont="1" applyFill="1" applyBorder="1" applyAlignment="1">
      <alignment horizontal="center" vertical="center" textRotation="90"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top" wrapText="1"/>
    </xf>
    <xf numFmtId="164" fontId="2" fillId="0" borderId="3" xfId="0" applyNumberFormat="1" applyFont="1" applyFill="1" applyBorder="1" applyAlignment="1">
      <alignment horizontal="center" vertical="center" wrapText="1"/>
    </xf>
    <xf numFmtId="17" fontId="2" fillId="0"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2" fillId="10" borderId="3" xfId="0" applyFont="1" applyFill="1" applyBorder="1" applyAlignment="1">
      <alignment horizontal="center" vertical="center" wrapText="1"/>
    </xf>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2" fillId="0" borderId="0" xfId="0" applyFont="1" applyBorder="1" applyAlignment="1">
      <alignment vertical="center"/>
    </xf>
    <xf numFmtId="15" fontId="1" fillId="0" borderId="3" xfId="0" applyNumberFormat="1" applyFont="1" applyFill="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15" fontId="1" fillId="0" borderId="0" xfId="0" applyNumberFormat="1" applyFont="1" applyFill="1" applyBorder="1" applyAlignment="1">
      <alignment vertical="center"/>
    </xf>
    <xf numFmtId="0" fontId="2" fillId="0" borderId="0" xfId="0" applyFont="1" applyAlignment="1">
      <alignment horizontal="center"/>
    </xf>
    <xf numFmtId="0" fontId="1" fillId="0" borderId="0" xfId="0" applyFont="1" applyAlignment="1">
      <alignment horizontal="right"/>
    </xf>
    <xf numFmtId="0" fontId="12" fillId="0" borderId="0" xfId="0" applyFont="1" applyBorder="1"/>
    <xf numFmtId="0" fontId="2" fillId="0" borderId="0" xfId="0" applyFont="1" applyFill="1" applyAlignment="1">
      <alignment horizontal="center" vertical="center"/>
    </xf>
    <xf numFmtId="0" fontId="2" fillId="4" borderId="3" xfId="0" applyFont="1" applyFill="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7" borderId="3" xfId="0" applyFont="1" applyFill="1" applyBorder="1" applyAlignment="1">
      <alignment horizontal="center" vertical="center" textRotation="90" wrapText="1"/>
    </xf>
    <xf numFmtId="0" fontId="2" fillId="0" borderId="3" xfId="0" applyFont="1" applyBorder="1" applyAlignment="1">
      <alignment horizontal="center" vertical="center" textRotation="90"/>
    </xf>
    <xf numFmtId="0" fontId="8" fillId="6" borderId="3" xfId="0" applyFont="1" applyFill="1" applyBorder="1" applyAlignment="1">
      <alignment vertical="center" textRotation="90" wrapText="1"/>
    </xf>
    <xf numFmtId="0" fontId="2" fillId="0" borderId="8" xfId="0" applyFont="1" applyFill="1" applyBorder="1" applyAlignment="1">
      <alignment horizontal="center" vertical="center"/>
    </xf>
    <xf numFmtId="0" fontId="2" fillId="8" borderId="3"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164" fontId="2" fillId="0" borderId="3" xfId="0" applyNumberFormat="1" applyFont="1" applyBorder="1" applyAlignment="1">
      <alignment horizontal="lef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2" borderId="3" xfId="0" applyFont="1" applyFill="1" applyBorder="1" applyAlignment="1">
      <alignment horizontal="center" vertical="center" wrapText="1"/>
    </xf>
    <xf numFmtId="0" fontId="8" fillId="4" borderId="3" xfId="0" applyFont="1" applyFill="1" applyBorder="1" applyAlignment="1">
      <alignment vertical="center" textRotation="90" wrapText="1"/>
    </xf>
    <xf numFmtId="0" fontId="8" fillId="0" borderId="3" xfId="0" applyFont="1" applyBorder="1" applyAlignment="1">
      <alignment horizontal="center" vertical="center"/>
    </xf>
    <xf numFmtId="0" fontId="8" fillId="8" borderId="3" xfId="0" applyFont="1" applyFill="1" applyBorder="1" applyAlignment="1">
      <alignment horizontal="center" vertical="center" textRotation="90"/>
    </xf>
    <xf numFmtId="0" fontId="2" fillId="7" borderId="3" xfId="0" applyFont="1" applyFill="1" applyBorder="1" applyAlignment="1">
      <alignment vertical="center" textRotation="90" wrapText="1"/>
    </xf>
    <xf numFmtId="17" fontId="2" fillId="0" borderId="3" xfId="0" applyNumberFormat="1" applyFont="1" applyBorder="1" applyAlignment="1">
      <alignment horizontal="center" vertical="center" wrapText="1"/>
    </xf>
    <xf numFmtId="0" fontId="8" fillId="5" borderId="3" xfId="0" applyFont="1" applyFill="1" applyBorder="1" applyAlignment="1">
      <alignment vertical="center" textRotation="90"/>
    </xf>
    <xf numFmtId="0" fontId="8" fillId="0" borderId="3" xfId="0" applyFont="1" applyBorder="1" applyAlignment="1">
      <alignment horizontal="center" vertical="center" textRotation="90"/>
    </xf>
    <xf numFmtId="17" fontId="8" fillId="0" borderId="3" xfId="0" applyNumberFormat="1" applyFont="1" applyBorder="1" applyAlignment="1">
      <alignment horizontal="center" vertical="center" wrapText="1"/>
    </xf>
    <xf numFmtId="0" fontId="2" fillId="0" borderId="3" xfId="0" applyFont="1" applyBorder="1" applyAlignment="1">
      <alignment horizontal="center" vertical="top" wrapText="1"/>
    </xf>
    <xf numFmtId="0" fontId="2" fillId="4" borderId="3" xfId="0" applyFont="1" applyFill="1" applyBorder="1" applyAlignment="1">
      <alignment horizontal="center" vertical="center" wrapText="1"/>
    </xf>
    <xf numFmtId="164" fontId="2" fillId="0" borderId="3" xfId="0" applyNumberFormat="1" applyFont="1" applyBorder="1" applyAlignment="1">
      <alignment vertical="center" wrapText="1"/>
    </xf>
    <xf numFmtId="0" fontId="2" fillId="4" borderId="3" xfId="0" applyFont="1" applyFill="1" applyBorder="1" applyAlignment="1">
      <alignment vertical="center" textRotation="90" wrapText="1"/>
    </xf>
    <xf numFmtId="164" fontId="2"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textRotation="90"/>
    </xf>
    <xf numFmtId="0" fontId="2" fillId="5" borderId="3" xfId="0" applyFont="1" applyFill="1" applyBorder="1" applyAlignment="1">
      <alignment vertical="center" textRotation="90"/>
    </xf>
    <xf numFmtId="0" fontId="2" fillId="7" borderId="3" xfId="0" applyFont="1" applyFill="1" applyBorder="1" applyAlignment="1">
      <alignment horizontal="center" vertical="center" textRotation="90"/>
    </xf>
    <xf numFmtId="0" fontId="2" fillId="5" borderId="3" xfId="0" applyFont="1" applyFill="1" applyBorder="1" applyAlignment="1">
      <alignment horizontal="center" vertical="center" textRotation="90"/>
    </xf>
    <xf numFmtId="0" fontId="2" fillId="0" borderId="3" xfId="0" applyFont="1" applyBorder="1" applyAlignment="1">
      <alignment vertical="center" textRotation="90"/>
    </xf>
    <xf numFmtId="0" fontId="2" fillId="0" borderId="3" xfId="0" applyFont="1" applyBorder="1" applyAlignment="1">
      <alignment vertical="center"/>
    </xf>
    <xf numFmtId="0" fontId="2" fillId="7" borderId="3" xfId="0" applyFont="1" applyFill="1" applyBorder="1" applyAlignment="1">
      <alignment vertical="center" textRotation="90"/>
    </xf>
    <xf numFmtId="15" fontId="2" fillId="0" borderId="3" xfId="0" applyNumberFormat="1" applyFont="1" applyBorder="1" applyAlignment="1">
      <alignment horizontal="center" vertical="center" wrapText="1"/>
    </xf>
    <xf numFmtId="0" fontId="2" fillId="0" borderId="3" xfId="0" applyFont="1" applyBorder="1" applyAlignment="1">
      <alignment vertical="center" textRotation="90" wrapText="1"/>
    </xf>
    <xf numFmtId="0" fontId="8" fillId="8" borderId="3" xfId="0" applyFont="1" applyFill="1" applyBorder="1" applyAlignment="1">
      <alignment horizontal="center" vertical="center" textRotation="90" wrapText="1"/>
    </xf>
    <xf numFmtId="0" fontId="8" fillId="8" borderId="3" xfId="0" applyFont="1" applyFill="1" applyBorder="1" applyAlignment="1">
      <alignment vertical="center" textRotation="90" wrapText="1"/>
    </xf>
    <xf numFmtId="0" fontId="8" fillId="7" borderId="3" xfId="0" applyFont="1" applyFill="1" applyBorder="1" applyAlignment="1">
      <alignment vertical="center" textRotation="90" wrapText="1"/>
    </xf>
    <xf numFmtId="17"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Alignment="1">
      <alignment vertical="center"/>
    </xf>
    <xf numFmtId="0" fontId="2" fillId="5" borderId="3" xfId="0" applyFont="1" applyFill="1" applyBorder="1" applyAlignment="1">
      <alignment horizontal="center" vertical="center" textRotation="90" wrapText="1"/>
    </xf>
    <xf numFmtId="0" fontId="2" fillId="6" borderId="3" xfId="0" applyFont="1" applyFill="1" applyBorder="1" applyAlignment="1">
      <alignment horizontal="center" vertical="center" textRotation="90" wrapText="1"/>
    </xf>
    <xf numFmtId="0" fontId="2" fillId="0" borderId="3" xfId="0" applyFont="1" applyFill="1" applyBorder="1" applyAlignment="1">
      <alignment horizontal="justify" vertical="center" wrapText="1"/>
    </xf>
    <xf numFmtId="0" fontId="2" fillId="0" borderId="0" xfId="0" applyFont="1" applyFill="1"/>
    <xf numFmtId="0" fontId="2" fillId="0" borderId="0" xfId="0" applyFont="1" applyFill="1" applyAlignment="1">
      <alignment horizontal="center"/>
    </xf>
    <xf numFmtId="0" fontId="2" fillId="0" borderId="3" xfId="0" applyFont="1" applyFill="1" applyBorder="1" applyAlignment="1">
      <alignment wrapText="1"/>
    </xf>
    <xf numFmtId="164" fontId="2" fillId="0" borderId="3"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center" wrapText="1"/>
    </xf>
    <xf numFmtId="17" fontId="2" fillId="0" borderId="3" xfId="0" applyNumberFormat="1" applyFont="1" applyBorder="1" applyAlignment="1">
      <alignment vertical="center" wrapText="1"/>
    </xf>
    <xf numFmtId="14" fontId="2" fillId="0" borderId="3" xfId="0" applyNumberFormat="1" applyFont="1" applyBorder="1" applyAlignment="1">
      <alignment vertical="center" wrapText="1"/>
    </xf>
    <xf numFmtId="0" fontId="1" fillId="0" borderId="3" xfId="0" applyFont="1" applyBorder="1" applyAlignment="1">
      <alignment horizontal="center" vertical="center" wrapText="1"/>
    </xf>
    <xf numFmtId="0" fontId="2" fillId="10" borderId="3"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3" borderId="3" xfId="0" applyFont="1" applyFill="1" applyBorder="1" applyAlignment="1">
      <alignment horizontal="center" vertical="center" wrapText="1"/>
    </xf>
    <xf numFmtId="0" fontId="1" fillId="3" borderId="3" xfId="0" applyFont="1" applyFill="1" applyBorder="1" applyAlignment="1">
      <alignment vertical="center" textRotation="90" wrapText="1"/>
    </xf>
    <xf numFmtId="0" fontId="15" fillId="0" borderId="0" xfId="0" applyFont="1"/>
    <xf numFmtId="0" fontId="15" fillId="0" borderId="0" xfId="0" applyFont="1" applyAlignment="1">
      <alignment vertical="center"/>
    </xf>
    <xf numFmtId="0" fontId="3" fillId="0" borderId="0" xfId="0" applyFont="1" applyAlignment="1">
      <alignment horizontal="right"/>
    </xf>
    <xf numFmtId="0" fontId="3" fillId="0" borderId="0" xfId="0" applyFont="1"/>
    <xf numFmtId="0" fontId="3"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right" vertical="center"/>
    </xf>
    <xf numFmtId="0" fontId="3" fillId="0" borderId="0" xfId="0" applyFont="1" applyAlignment="1">
      <alignment horizontal="right" vertical="center"/>
    </xf>
    <xf numFmtId="14" fontId="3" fillId="0" borderId="3"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15" fontId="3" fillId="0" borderId="0" xfId="0" applyNumberFormat="1" applyFont="1" applyAlignment="1">
      <alignment vertical="center"/>
    </xf>
    <xf numFmtId="0" fontId="17" fillId="0" borderId="0" xfId="0" applyFont="1"/>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3" xfId="0" applyFont="1" applyBorder="1" applyAlignment="1">
      <alignment horizontal="center" vertical="center"/>
    </xf>
    <xf numFmtId="0" fontId="15" fillId="0" borderId="3" xfId="0" applyFont="1" applyBorder="1" applyAlignment="1">
      <alignment vertical="center" wrapText="1"/>
    </xf>
    <xf numFmtId="0" fontId="15" fillId="7" borderId="3" xfId="0" applyFont="1" applyFill="1" applyBorder="1" applyAlignment="1">
      <alignment horizontal="center" vertical="center" textRotation="90" wrapText="1"/>
    </xf>
    <xf numFmtId="0" fontId="15" fillId="4" borderId="3" xfId="0" applyFont="1" applyFill="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3" xfId="0" applyFont="1" applyBorder="1" applyAlignment="1">
      <alignment horizontal="left" vertical="center" wrapText="1"/>
    </xf>
    <xf numFmtId="164" fontId="15" fillId="0" borderId="3" xfId="0" applyNumberFormat="1" applyFont="1" applyBorder="1" applyAlignment="1">
      <alignment horizontal="center" vertical="center" wrapText="1"/>
    </xf>
    <xf numFmtId="164" fontId="15" fillId="0" borderId="3" xfId="0" applyNumberFormat="1" applyFont="1" applyBorder="1" applyAlignment="1">
      <alignment vertical="center" wrapText="1"/>
    </xf>
    <xf numFmtId="0" fontId="15" fillId="0" borderId="3" xfId="0" applyFont="1" applyBorder="1" applyAlignment="1">
      <alignment horizontal="justify" vertical="center" wrapText="1"/>
    </xf>
    <xf numFmtId="0" fontId="0" fillId="0" borderId="3" xfId="0" applyBorder="1" applyAlignment="1">
      <alignment horizontal="center" vertical="center" wrapText="1"/>
    </xf>
    <xf numFmtId="0" fontId="15" fillId="0" borderId="3" xfId="0" applyFont="1" applyBorder="1" applyAlignment="1">
      <alignment horizontal="center" vertical="center" textRotation="90"/>
    </xf>
    <xf numFmtId="0" fontId="18" fillId="0" borderId="3" xfId="0" applyFont="1" applyBorder="1" applyAlignment="1">
      <alignment horizontal="center" vertical="center" wrapText="1"/>
    </xf>
    <xf numFmtId="0" fontId="18" fillId="0" borderId="3" xfId="0" applyFont="1" applyBorder="1" applyAlignment="1">
      <alignment horizontal="left" vertical="center" wrapText="1"/>
    </xf>
    <xf numFmtId="164" fontId="18" fillId="0" borderId="3" xfId="0" applyNumberFormat="1" applyFont="1" applyBorder="1" applyAlignment="1">
      <alignment horizontal="left" vertical="center" wrapText="1"/>
    </xf>
    <xf numFmtId="0" fontId="15" fillId="7" borderId="3" xfId="0" applyFont="1" applyFill="1" applyBorder="1" applyAlignment="1">
      <alignment horizontal="center" vertical="center" textRotation="90"/>
    </xf>
    <xf numFmtId="0" fontId="15" fillId="5" borderId="3" xfId="0" applyFont="1" applyFill="1" applyBorder="1" applyAlignment="1">
      <alignment horizontal="center" vertical="center" textRotation="90"/>
    </xf>
    <xf numFmtId="0" fontId="15" fillId="0" borderId="3" xfId="0" applyFont="1" applyBorder="1" applyAlignment="1">
      <alignment vertical="center"/>
    </xf>
    <xf numFmtId="15" fontId="15" fillId="0" borderId="3" xfId="0" applyNumberFormat="1" applyFont="1" applyBorder="1" applyAlignment="1">
      <alignment horizontal="center" vertical="center" wrapText="1"/>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0" fontId="15" fillId="0" borderId="3" xfId="0" applyFont="1" applyBorder="1" applyAlignment="1">
      <alignment vertical="top" wrapText="1"/>
    </xf>
    <xf numFmtId="0" fontId="18" fillId="0" borderId="3" xfId="0" applyFont="1" applyBorder="1" applyAlignment="1">
      <alignment vertical="center" wrapText="1"/>
    </xf>
    <xf numFmtId="17" fontId="18"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18" fillId="0" borderId="3" xfId="0" applyFont="1" applyBorder="1" applyAlignment="1">
      <alignment horizontal="center" vertical="center"/>
    </xf>
    <xf numFmtId="0" fontId="18" fillId="0" borderId="3" xfId="0" applyFont="1" applyBorder="1" applyAlignment="1">
      <alignment horizontal="left" vertical="top" wrapText="1"/>
    </xf>
    <xf numFmtId="0" fontId="18" fillId="7" borderId="3" xfId="0" applyFont="1" applyFill="1" applyBorder="1" applyAlignment="1">
      <alignment horizontal="center" vertical="center" textRotation="90" wrapText="1"/>
    </xf>
    <xf numFmtId="0" fontId="18" fillId="0" borderId="3" xfId="0" applyFont="1" applyBorder="1" applyAlignment="1">
      <alignment horizontal="center" vertical="center" textRotation="90"/>
    </xf>
    <xf numFmtId="0" fontId="0" fillId="0" borderId="3" xfId="0" applyBorder="1" applyAlignment="1">
      <alignment horizontal="center" vertical="center"/>
    </xf>
    <xf numFmtId="0" fontId="17" fillId="0" borderId="0" xfId="0" applyFont="1" applyAlignment="1">
      <alignment vertical="center"/>
    </xf>
    <xf numFmtId="0" fontId="0" fillId="0" borderId="3" xfId="0" applyBorder="1"/>
    <xf numFmtId="0" fontId="22" fillId="0" borderId="0" xfId="0" applyFont="1" applyProtection="1">
      <protection hidden="1"/>
    </xf>
    <xf numFmtId="0" fontId="22" fillId="0" borderId="0" xfId="0" applyFont="1" applyAlignment="1" applyProtection="1">
      <alignment horizontal="center" vertical="center"/>
      <protection hidden="1"/>
    </xf>
    <xf numFmtId="0" fontId="23" fillId="2" borderId="0" xfId="0" applyFont="1" applyFill="1" applyAlignment="1" applyProtection="1">
      <alignment vertical="center" wrapText="1"/>
      <protection locked="0"/>
    </xf>
    <xf numFmtId="0" fontId="24" fillId="2" borderId="0" xfId="0" applyFont="1" applyFill="1" applyAlignment="1" applyProtection="1">
      <alignment vertical="center" wrapText="1"/>
      <protection locked="0"/>
    </xf>
    <xf numFmtId="0" fontId="25" fillId="2" borderId="0" xfId="0" applyFont="1" applyFill="1" applyProtection="1">
      <protection hidden="1"/>
    </xf>
    <xf numFmtId="0" fontId="5" fillId="0" borderId="0" xfId="2" applyAlignment="1">
      <alignment vertical="center"/>
    </xf>
    <xf numFmtId="0" fontId="24" fillId="2" borderId="0" xfId="2" applyFont="1" applyFill="1" applyAlignment="1">
      <alignment vertical="center"/>
    </xf>
    <xf numFmtId="0" fontId="13" fillId="2" borderId="0" xfId="0" applyFont="1" applyFill="1" applyAlignment="1">
      <alignment horizontal="center" vertical="center" wrapText="1"/>
    </xf>
    <xf numFmtId="0" fontId="14" fillId="2" borderId="0" xfId="0" applyFont="1" applyFill="1" applyAlignment="1">
      <alignment vertical="center"/>
    </xf>
    <xf numFmtId="0" fontId="26"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13" fillId="2" borderId="0" xfId="0" applyFont="1" applyFill="1" applyAlignment="1">
      <alignment horizontal="center" wrapText="1"/>
    </xf>
    <xf numFmtId="0" fontId="3" fillId="15" borderId="8" xfId="2" applyFont="1" applyFill="1" applyBorder="1" applyAlignment="1">
      <alignment horizontal="center" vertical="center" wrapText="1"/>
    </xf>
    <xf numFmtId="0" fontId="3" fillId="16" borderId="8" xfId="2" applyFont="1" applyFill="1" applyBorder="1" applyAlignment="1">
      <alignment horizontal="center" vertical="center" wrapText="1"/>
    </xf>
    <xf numFmtId="0" fontId="3" fillId="19" borderId="8" xfId="2" applyFont="1" applyFill="1" applyBorder="1" applyAlignment="1">
      <alignment horizontal="center" vertical="center" textRotation="90" wrapText="1"/>
    </xf>
    <xf numFmtId="0" fontId="8" fillId="20" borderId="8" xfId="0" applyFont="1" applyFill="1" applyBorder="1" applyAlignment="1">
      <alignment horizontal="center" vertical="center" wrapText="1"/>
    </xf>
    <xf numFmtId="0" fontId="8" fillId="20" borderId="45" xfId="0" applyFont="1" applyFill="1" applyBorder="1" applyAlignment="1">
      <alignment horizontal="center" vertical="center" wrapText="1"/>
    </xf>
    <xf numFmtId="0" fontId="8" fillId="21" borderId="8" xfId="0" applyFont="1" applyFill="1" applyBorder="1" applyAlignment="1">
      <alignment horizontal="center" vertical="center" wrapText="1"/>
    </xf>
    <xf numFmtId="0" fontId="13" fillId="2" borderId="0" xfId="0" applyFont="1" applyFill="1" applyAlignment="1">
      <alignment horizontal="center"/>
    </xf>
    <xf numFmtId="0" fontId="27" fillId="2" borderId="17" xfId="0" applyFont="1" applyFill="1" applyBorder="1" applyAlignment="1">
      <alignment horizontal="center" vertical="center" wrapText="1"/>
    </xf>
    <xf numFmtId="0" fontId="9" fillId="2" borderId="17" xfId="2" applyFont="1" applyFill="1" applyBorder="1" applyAlignment="1" applyProtection="1">
      <alignment horizontal="center" vertical="center" wrapText="1"/>
      <protection locked="0"/>
    </xf>
    <xf numFmtId="0" fontId="8" fillId="0" borderId="17" xfId="2" applyFont="1" applyBorder="1" applyAlignment="1" applyProtection="1">
      <alignment horizontal="center" vertical="center" wrapText="1"/>
      <protection locked="0"/>
    </xf>
    <xf numFmtId="0" fontId="5" fillId="0" borderId="17" xfId="2" applyBorder="1" applyAlignment="1" applyProtection="1">
      <alignment horizontal="center" vertical="center" wrapText="1"/>
      <protection locked="0"/>
    </xf>
    <xf numFmtId="0" fontId="28" fillId="0" borderId="17" xfId="2" applyFont="1" applyBorder="1" applyAlignment="1" applyProtection="1">
      <alignment horizontal="center" vertical="center" wrapText="1"/>
      <protection locked="0"/>
    </xf>
    <xf numFmtId="0" fontId="0" fillId="0" borderId="17" xfId="0" applyBorder="1" applyAlignment="1">
      <alignment horizontal="center" vertical="center"/>
    </xf>
    <xf numFmtId="0" fontId="9" fillId="22" borderId="17" xfId="2"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27" fillId="2" borderId="17" xfId="0" applyFont="1" applyFill="1" applyBorder="1" applyAlignment="1">
      <alignment horizontal="left" vertical="center" wrapText="1"/>
    </xf>
    <xf numFmtId="0" fontId="8" fillId="0" borderId="26" xfId="2" applyFont="1" applyBorder="1" applyAlignment="1" applyProtection="1">
      <alignment horizontal="center" vertical="center" wrapText="1"/>
      <protection locked="0"/>
    </xf>
    <xf numFmtId="0" fontId="29" fillId="0" borderId="0" xfId="2" applyFont="1" applyAlignment="1" applyProtection="1">
      <alignment vertical="center"/>
      <protection locked="0"/>
    </xf>
    <xf numFmtId="0" fontId="30" fillId="2" borderId="0" xfId="2" applyFont="1" applyFill="1" applyAlignment="1" applyProtection="1">
      <alignment vertical="center"/>
      <protection locked="0"/>
    </xf>
    <xf numFmtId="0" fontId="27" fillId="2" borderId="3" xfId="0" applyFont="1" applyFill="1" applyBorder="1" applyAlignment="1">
      <alignment horizontal="center" vertical="center" wrapText="1"/>
    </xf>
    <xf numFmtId="0" fontId="9" fillId="0" borderId="3"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5" fillId="0" borderId="3" xfId="2" applyBorder="1" applyAlignment="1" applyProtection="1">
      <alignment horizontal="center" vertical="center" wrapText="1"/>
      <protection locked="0"/>
    </xf>
    <xf numFmtId="0" fontId="28" fillId="0" borderId="3" xfId="2" applyFont="1" applyBorder="1" applyAlignment="1" applyProtection="1">
      <alignment horizontal="center" vertical="center" wrapText="1"/>
      <protection locked="0"/>
    </xf>
    <xf numFmtId="0" fontId="28" fillId="22" borderId="3" xfId="2" applyFont="1" applyFill="1" applyBorder="1" applyAlignment="1" applyProtection="1">
      <alignment horizontal="center" vertical="center" wrapText="1"/>
      <protection locked="0"/>
    </xf>
    <xf numFmtId="0" fontId="27" fillId="2" borderId="3" xfId="0" applyFont="1" applyFill="1" applyBorder="1" applyAlignment="1">
      <alignment horizontal="left" vertical="center" wrapText="1"/>
    </xf>
    <xf numFmtId="0" fontId="8" fillId="0" borderId="28" xfId="2" applyFont="1" applyBorder="1" applyAlignment="1" applyProtection="1">
      <alignment horizontal="center" vertical="center" wrapText="1"/>
      <protection locked="0"/>
    </xf>
    <xf numFmtId="0" fontId="5" fillId="0" borderId="0" xfId="2" applyAlignment="1" applyProtection="1">
      <alignment vertical="center"/>
      <protection locked="0"/>
    </xf>
    <xf numFmtId="0" fontId="24" fillId="2" borderId="0" xfId="2" applyFont="1" applyFill="1" applyAlignment="1" applyProtection="1">
      <alignment vertical="center"/>
      <protection locked="0"/>
    </xf>
    <xf numFmtId="0" fontId="18" fillId="0" borderId="22" xfId="0" applyFont="1" applyBorder="1" applyAlignment="1">
      <alignment horizontal="center" vertical="center"/>
    </xf>
    <xf numFmtId="0" fontId="9" fillId="0" borderId="22" xfId="2" applyFont="1" applyBorder="1" applyAlignment="1" applyProtection="1">
      <alignment horizontal="center" vertical="center" wrapText="1"/>
      <protection locked="0"/>
    </xf>
    <xf numFmtId="0" fontId="27" fillId="2" borderId="22" xfId="0" applyFont="1" applyFill="1" applyBorder="1" applyAlignment="1">
      <alignment horizontal="center" vertical="center" wrapText="1"/>
    </xf>
    <xf numFmtId="0" fontId="18" fillId="0" borderId="22" xfId="0" applyFont="1" applyBorder="1" applyAlignment="1">
      <alignment horizontal="center" wrapText="1"/>
    </xf>
    <xf numFmtId="0" fontId="8" fillId="0" borderId="22" xfId="2"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28" fillId="22" borderId="22" xfId="2"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30" xfId="2" applyFont="1" applyBorder="1" applyAlignment="1" applyProtection="1">
      <alignment horizontal="center" vertical="center" wrapText="1"/>
      <protection locked="0"/>
    </xf>
    <xf numFmtId="0" fontId="18" fillId="0" borderId="17" xfId="0" applyFont="1" applyBorder="1" applyAlignment="1">
      <alignment horizontal="center" vertical="center" wrapText="1"/>
    </xf>
    <xf numFmtId="0" fontId="9" fillId="0" borderId="17" xfId="2" applyFont="1" applyBorder="1" applyAlignment="1" applyProtection="1">
      <alignment horizontal="center" vertical="center" wrapText="1"/>
      <protection locked="0"/>
    </xf>
    <xf numFmtId="0" fontId="9" fillId="22" borderId="3" xfId="2" applyFont="1" applyFill="1" applyBorder="1" applyAlignment="1" applyProtection="1">
      <alignment horizontal="center" vertical="center" wrapText="1"/>
      <protection locked="0"/>
    </xf>
    <xf numFmtId="0" fontId="18" fillId="0" borderId="8" xfId="0" applyFont="1" applyBorder="1" applyAlignment="1">
      <alignment horizontal="center" vertical="center"/>
    </xf>
    <xf numFmtId="0" fontId="9" fillId="0" borderId="8" xfId="2" applyFont="1" applyBorder="1" applyAlignment="1" applyProtection="1">
      <alignment horizontal="center" vertical="center" wrapText="1"/>
      <protection locked="0"/>
    </xf>
    <xf numFmtId="0" fontId="27"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8" fillId="0" borderId="8" xfId="2" applyFont="1" applyBorder="1" applyAlignment="1" applyProtection="1">
      <alignment horizontal="center" vertical="center" wrapText="1"/>
      <protection locked="0"/>
    </xf>
    <xf numFmtId="0" fontId="28" fillId="22" borderId="8" xfId="2"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48" xfId="2" applyFont="1" applyBorder="1" applyAlignment="1" applyProtection="1">
      <alignment horizontal="center" vertical="center" wrapText="1"/>
      <protection locked="0"/>
    </xf>
    <xf numFmtId="0" fontId="5" fillId="0" borderId="31" xfId="2" applyBorder="1" applyAlignment="1" applyProtection="1">
      <alignment vertical="center"/>
      <protection locked="0"/>
    </xf>
    <xf numFmtId="0" fontId="5" fillId="0" borderId="32" xfId="2" applyBorder="1" applyAlignment="1" applyProtection="1">
      <alignment vertical="center"/>
      <protection locked="0"/>
    </xf>
    <xf numFmtId="0" fontId="5" fillId="0" borderId="33" xfId="2" applyBorder="1" applyAlignment="1" applyProtection="1">
      <alignment vertical="center"/>
      <protection locked="0"/>
    </xf>
    <xf numFmtId="0" fontId="9" fillId="22" borderId="22" xfId="2" applyFont="1" applyFill="1" applyBorder="1" applyAlignment="1" applyProtection="1">
      <alignment horizontal="center" vertical="center" wrapText="1"/>
      <protection locked="0"/>
    </xf>
    <xf numFmtId="0" fontId="5" fillId="0" borderId="35" xfId="2" applyBorder="1" applyAlignment="1" applyProtection="1">
      <alignment vertical="center"/>
      <protection locked="0"/>
    </xf>
    <xf numFmtId="0" fontId="5" fillId="0" borderId="49" xfId="2" applyBorder="1" applyAlignment="1" applyProtection="1">
      <alignment vertical="center"/>
      <protection locked="0"/>
    </xf>
    <xf numFmtId="0" fontId="8" fillId="2" borderId="2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8" fillId="0" borderId="3" xfId="2" applyFont="1" applyBorder="1" applyAlignment="1">
      <alignment horizontal="center" vertical="center" wrapText="1"/>
    </xf>
    <xf numFmtId="0" fontId="5" fillId="2" borderId="0" xfId="2" applyFill="1" applyAlignment="1" applyProtection="1">
      <alignment vertical="center"/>
      <protection locked="0"/>
    </xf>
    <xf numFmtId="0" fontId="18" fillId="2" borderId="22" xfId="0" applyFont="1" applyFill="1" applyBorder="1" applyAlignment="1">
      <alignment horizontal="center" vertical="center"/>
    </xf>
    <xf numFmtId="0" fontId="18" fillId="2" borderId="22" xfId="0" applyFont="1" applyFill="1" applyBorder="1" applyAlignment="1">
      <alignment horizontal="center" vertical="center" wrapText="1"/>
    </xf>
    <xf numFmtId="0" fontId="8" fillId="2" borderId="22" xfId="2" applyFont="1" applyFill="1" applyBorder="1" applyAlignment="1" applyProtection="1">
      <alignment horizontal="center" vertical="center" wrapText="1"/>
      <protection locked="0"/>
    </xf>
    <xf numFmtId="0" fontId="8" fillId="2" borderId="30" xfId="2" applyFont="1" applyFill="1" applyBorder="1" applyAlignment="1" applyProtection="1">
      <alignment horizontal="center" vertical="center" wrapText="1"/>
      <protection locked="0"/>
    </xf>
    <xf numFmtId="0" fontId="18" fillId="0" borderId="17" xfId="0" applyFont="1" applyBorder="1" applyAlignment="1">
      <alignment horizontal="center" vertical="center"/>
    </xf>
    <xf numFmtId="0" fontId="27" fillId="2" borderId="17"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3" xfId="2" applyFont="1" applyFill="1" applyBorder="1" applyAlignment="1" applyProtection="1">
      <alignment horizontal="center" vertical="center" wrapText="1"/>
      <protection locked="0"/>
    </xf>
    <xf numFmtId="0" fontId="8" fillId="2" borderId="28" xfId="2" applyFont="1" applyFill="1" applyBorder="1" applyAlignment="1" applyProtection="1">
      <alignment horizontal="center" vertical="center" wrapText="1"/>
      <protection locked="0"/>
    </xf>
    <xf numFmtId="0" fontId="5" fillId="8" borderId="0" xfId="2" applyFill="1" applyAlignment="1" applyProtection="1">
      <alignment vertical="center"/>
      <protection locked="0"/>
    </xf>
    <xf numFmtId="0" fontId="18" fillId="0" borderId="51" xfId="0" applyFont="1" applyBorder="1" applyAlignment="1">
      <alignment horizontal="center" vertical="center"/>
    </xf>
    <xf numFmtId="0" fontId="9" fillId="0" borderId="51" xfId="2" applyFont="1" applyBorder="1" applyAlignment="1" applyProtection="1">
      <alignment horizontal="center" vertical="center" wrapText="1"/>
      <protection locked="0"/>
    </xf>
    <xf numFmtId="0" fontId="8" fillId="0" borderId="51" xfId="0" applyFont="1" applyBorder="1" applyAlignment="1">
      <alignment horizontal="left" vertical="center" wrapText="1"/>
    </xf>
    <xf numFmtId="0" fontId="18" fillId="0" borderId="5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1" xfId="2" applyFont="1" applyBorder="1" applyAlignment="1" applyProtection="1">
      <alignment horizontal="center" vertical="center" wrapText="1"/>
      <protection locked="0"/>
    </xf>
    <xf numFmtId="0" fontId="9" fillId="22" borderId="51" xfId="2" applyFont="1" applyFill="1" applyBorder="1" applyAlignment="1" applyProtection="1">
      <alignment horizontal="center" vertical="center" wrapText="1"/>
      <protection locked="0"/>
    </xf>
    <xf numFmtId="0" fontId="8" fillId="0" borderId="52" xfId="2"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9" fillId="22" borderId="8" xfId="2" applyFont="1" applyFill="1" applyBorder="1" applyAlignment="1" applyProtection="1">
      <alignment horizontal="center" vertical="center" wrapText="1"/>
      <protection locked="0"/>
    </xf>
    <xf numFmtId="0" fontId="8" fillId="0" borderId="17" xfId="0" applyFont="1" applyBorder="1" applyAlignment="1">
      <alignment horizontal="left" vertical="center" wrapText="1"/>
    </xf>
    <xf numFmtId="0" fontId="31" fillId="0" borderId="3" xfId="0" applyFont="1" applyBorder="1" applyAlignment="1">
      <alignment horizontal="center" vertical="center" wrapText="1"/>
    </xf>
    <xf numFmtId="0" fontId="18" fillId="0" borderId="3" xfId="0" applyFont="1" applyBorder="1" applyAlignment="1">
      <alignment vertical="center"/>
    </xf>
    <xf numFmtId="0" fontId="27" fillId="0" borderId="8" xfId="0" applyFont="1" applyBorder="1" applyAlignment="1">
      <alignment horizontal="center" vertical="center" wrapText="1"/>
    </xf>
    <xf numFmtId="0" fontId="8" fillId="0" borderId="8" xfId="2" applyFont="1" applyBorder="1" applyAlignment="1">
      <alignment horizontal="center"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left" vertical="center" wrapText="1"/>
    </xf>
    <xf numFmtId="0" fontId="18" fillId="2" borderId="17" xfId="0" applyFont="1" applyFill="1" applyBorder="1" applyAlignment="1">
      <alignment horizontal="center" vertical="center"/>
    </xf>
    <xf numFmtId="0" fontId="31" fillId="2" borderId="1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8" fillId="2" borderId="17" xfId="2" applyFont="1" applyFill="1" applyBorder="1" applyAlignment="1" applyProtection="1">
      <alignment horizontal="center" vertical="center" wrapText="1"/>
      <protection locked="0"/>
    </xf>
    <xf numFmtId="0" fontId="27" fillId="2" borderId="17" xfId="0" applyFont="1" applyFill="1" applyBorder="1" applyAlignment="1">
      <alignment vertical="center" wrapText="1"/>
    </xf>
    <xf numFmtId="0" fontId="18" fillId="2" borderId="17" xfId="0" applyFont="1" applyFill="1" applyBorder="1" applyAlignment="1">
      <alignment vertical="center" wrapText="1"/>
    </xf>
    <xf numFmtId="0" fontId="8" fillId="2" borderId="26"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18" fillId="0" borderId="28" xfId="0" applyFont="1" applyBorder="1" applyAlignment="1">
      <alignment vertical="center" wrapText="1"/>
    </xf>
    <xf numFmtId="0" fontId="8" fillId="0" borderId="0" xfId="2" applyFont="1" applyAlignment="1" applyProtection="1">
      <alignment horizontal="center" vertical="center" wrapText="1"/>
      <protection locked="0"/>
    </xf>
    <xf numFmtId="0" fontId="19" fillId="0" borderId="22" xfId="0" applyFont="1" applyBorder="1" applyAlignment="1">
      <alignment horizontal="center" vertical="center" wrapText="1"/>
    </xf>
    <xf numFmtId="0" fontId="9" fillId="2" borderId="22" xfId="2" applyFont="1" applyFill="1" applyBorder="1" applyAlignment="1" applyProtection="1">
      <alignment horizontal="center" vertical="center" wrapText="1"/>
      <protection locked="0"/>
    </xf>
    <xf numFmtId="0" fontId="27" fillId="2" borderId="22" xfId="0" applyFont="1" applyFill="1" applyBorder="1" applyAlignment="1">
      <alignment vertical="center" wrapText="1"/>
    </xf>
    <xf numFmtId="0" fontId="27" fillId="2" borderId="22" xfId="0" applyFont="1" applyFill="1" applyBorder="1" applyAlignment="1">
      <alignment horizontal="left" vertical="center" wrapText="1"/>
    </xf>
    <xf numFmtId="0" fontId="18" fillId="2" borderId="22" xfId="0" applyFont="1" applyFill="1" applyBorder="1" applyAlignment="1">
      <alignment vertical="center" wrapText="1"/>
    </xf>
    <xf numFmtId="0" fontId="18" fillId="0" borderId="30" xfId="0" applyFont="1" applyBorder="1" applyAlignment="1">
      <alignment vertical="center" wrapText="1"/>
    </xf>
    <xf numFmtId="0" fontId="18" fillId="0" borderId="17" xfId="0" applyFont="1" applyBorder="1" applyAlignment="1">
      <alignment vertical="center"/>
    </xf>
    <xf numFmtId="0" fontId="18" fillId="0" borderId="17" xfId="0" applyFont="1" applyBorder="1" applyAlignment="1">
      <alignment vertical="center" wrapText="1"/>
    </xf>
    <xf numFmtId="0" fontId="31" fillId="2" borderId="3" xfId="0" applyFont="1" applyFill="1" applyBorder="1" applyAlignment="1">
      <alignment horizontal="center" vertical="center" wrapText="1"/>
    </xf>
    <xf numFmtId="0" fontId="27" fillId="0" borderId="3" xfId="0" applyFont="1" applyBorder="1" applyAlignment="1">
      <alignment vertical="center" wrapText="1"/>
    </xf>
    <xf numFmtId="0" fontId="27" fillId="0" borderId="3" xfId="0" applyFont="1" applyBorder="1" applyAlignment="1">
      <alignment horizontal="left" vertical="center" wrapText="1"/>
    </xf>
    <xf numFmtId="0" fontId="18" fillId="2" borderId="3" xfId="0" applyFont="1" applyFill="1" applyBorder="1" applyAlignment="1">
      <alignment vertical="center" wrapText="1"/>
    </xf>
    <xf numFmtId="0" fontId="31" fillId="2" borderId="22" xfId="0" applyFont="1" applyFill="1" applyBorder="1" applyAlignment="1">
      <alignment horizontal="center" vertical="center" wrapText="1"/>
    </xf>
    <xf numFmtId="0" fontId="29" fillId="2" borderId="22" xfId="2"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0" borderId="22" xfId="0" applyFont="1" applyBorder="1" applyAlignment="1">
      <alignment horizontal="left" vertical="center" wrapText="1"/>
    </xf>
    <xf numFmtId="0" fontId="18" fillId="0" borderId="22" xfId="0" applyFont="1" applyBorder="1" applyAlignment="1">
      <alignment vertical="center" wrapText="1"/>
    </xf>
    <xf numFmtId="0" fontId="27" fillId="0" borderId="3" xfId="2" applyFont="1" applyBorder="1" applyAlignment="1">
      <alignment horizontal="center" vertical="center" wrapText="1" indent="1"/>
    </xf>
    <xf numFmtId="0" fontId="31" fillId="0" borderId="22" xfId="0" applyFont="1" applyBorder="1" applyAlignment="1">
      <alignment horizontal="center" vertical="center" wrapText="1"/>
    </xf>
    <xf numFmtId="0" fontId="8" fillId="0" borderId="22" xfId="2" applyFont="1" applyBorder="1" applyAlignment="1">
      <alignment horizontal="center" vertical="center" wrapText="1"/>
    </xf>
    <xf numFmtId="0" fontId="0" fillId="0" borderId="22" xfId="0" applyBorder="1"/>
    <xf numFmtId="0" fontId="5" fillId="0" borderId="22" xfId="2" applyBorder="1" applyAlignment="1" applyProtection="1">
      <alignment horizontal="center" vertical="center" wrapText="1"/>
      <protection locked="0"/>
    </xf>
    <xf numFmtId="0" fontId="28" fillId="0" borderId="22" xfId="2" applyFont="1" applyBorder="1" applyAlignment="1" applyProtection="1">
      <alignment horizontal="center" vertical="center" wrapText="1"/>
      <protection locked="0"/>
    </xf>
    <xf numFmtId="0" fontId="27" fillId="0" borderId="22" xfId="0" applyFont="1" applyBorder="1" applyAlignment="1">
      <alignment horizontal="center" vertical="center"/>
    </xf>
    <xf numFmtId="0" fontId="19" fillId="0" borderId="17" xfId="0" applyFont="1" applyBorder="1" applyAlignment="1">
      <alignment horizontal="center" vertical="center" wrapText="1"/>
    </xf>
    <xf numFmtId="0" fontId="27" fillId="0" borderId="17" xfId="0" applyFont="1" applyBorder="1" applyAlignment="1">
      <alignment vertical="center" wrapText="1"/>
    </xf>
    <xf numFmtId="0" fontId="27" fillId="0" borderId="17" xfId="0" applyFont="1" applyBorder="1" applyAlignment="1">
      <alignment horizontal="left" vertical="center" wrapText="1"/>
    </xf>
    <xf numFmtId="0" fontId="8" fillId="0" borderId="22" xfId="0" applyFont="1" applyBorder="1" applyAlignment="1">
      <alignment horizontal="left" vertical="center" wrapText="1"/>
    </xf>
    <xf numFmtId="0" fontId="27" fillId="2" borderId="51" xfId="0" applyFont="1" applyFill="1" applyBorder="1" applyAlignment="1">
      <alignment horizontal="center" vertical="center" wrapText="1"/>
    </xf>
    <xf numFmtId="0" fontId="9" fillId="2" borderId="51" xfId="2" applyFont="1" applyFill="1" applyBorder="1" applyAlignment="1" applyProtection="1">
      <alignment horizontal="center" vertical="center" wrapText="1"/>
      <protection locked="0"/>
    </xf>
    <xf numFmtId="0" fontId="27" fillId="2" borderId="51" xfId="0" applyFont="1" applyFill="1" applyBorder="1" applyAlignment="1">
      <alignment horizontal="left" vertical="center" wrapText="1"/>
    </xf>
    <xf numFmtId="0" fontId="8" fillId="0" borderId="40" xfId="2" applyFont="1" applyBorder="1" applyAlignment="1" applyProtection="1">
      <alignment horizontal="center" vertical="center" wrapText="1"/>
      <protection locked="0"/>
    </xf>
    <xf numFmtId="0" fontId="18" fillId="0" borderId="51" xfId="0" applyFont="1" applyBorder="1" applyAlignment="1">
      <alignment vertical="center"/>
    </xf>
    <xf numFmtId="0" fontId="18" fillId="0" borderId="51" xfId="0" applyFont="1" applyBorder="1" applyAlignment="1">
      <alignment vertical="center" wrapText="1"/>
    </xf>
    <xf numFmtId="0" fontId="31" fillId="2" borderId="51" xfId="0" applyFont="1" applyFill="1" applyBorder="1" applyAlignment="1">
      <alignment horizontal="center" vertical="center" wrapText="1"/>
    </xf>
    <xf numFmtId="0" fontId="27" fillId="0" borderId="51" xfId="0" applyFont="1" applyBorder="1" applyAlignment="1">
      <alignment horizontal="center" vertical="center" wrapText="1"/>
    </xf>
    <xf numFmtId="0" fontId="27" fillId="0" borderId="51" xfId="0" applyFont="1" applyBorder="1" applyAlignment="1">
      <alignment horizontal="right" vertical="center" wrapText="1"/>
    </xf>
    <xf numFmtId="0" fontId="27" fillId="0" borderId="51" xfId="0" applyFont="1" applyBorder="1" applyAlignment="1">
      <alignment vertical="center" wrapText="1"/>
    </xf>
    <xf numFmtId="0" fontId="27" fillId="0" borderId="51" xfId="0" applyFont="1" applyBorder="1" applyAlignment="1">
      <alignment horizontal="left" vertical="center" wrapText="1"/>
    </xf>
    <xf numFmtId="0" fontId="18" fillId="2" borderId="51" xfId="0" applyFont="1" applyFill="1" applyBorder="1" applyAlignment="1">
      <alignment vertical="center" wrapText="1"/>
    </xf>
    <xf numFmtId="0" fontId="18" fillId="0" borderId="17" xfId="0" applyFont="1" applyBorder="1"/>
    <xf numFmtId="0" fontId="18" fillId="0" borderId="22" xfId="0" applyFont="1" applyBorder="1" applyAlignment="1">
      <alignment vertical="center"/>
    </xf>
    <xf numFmtId="0" fontId="27" fillId="0" borderId="17" xfId="0" applyFont="1" applyBorder="1" applyAlignment="1">
      <alignment horizontal="center" vertical="center" wrapText="1"/>
    </xf>
    <xf numFmtId="0" fontId="29" fillId="2" borderId="3" xfId="2" applyFont="1" applyFill="1" applyBorder="1" applyAlignment="1" applyProtection="1">
      <alignment horizontal="left" vertical="center" wrapText="1"/>
      <protection locked="0"/>
    </xf>
    <xf numFmtId="0" fontId="29" fillId="2" borderId="3" xfId="2" applyFont="1" applyFill="1" applyBorder="1" applyAlignment="1" applyProtection="1">
      <alignment horizontal="center" vertical="center" wrapText="1"/>
      <protection locked="0"/>
    </xf>
    <xf numFmtId="0" fontId="33" fillId="0" borderId="0" xfId="2" applyFont="1" applyAlignment="1" applyProtection="1">
      <alignment vertical="center"/>
      <protection locked="0"/>
    </xf>
    <xf numFmtId="0" fontId="5" fillId="0" borderId="0" xfId="2" applyAlignment="1" applyProtection="1">
      <alignment horizontal="center" vertical="center"/>
      <protection locked="0"/>
    </xf>
    <xf numFmtId="0" fontId="5" fillId="0" borderId="0" xfId="2" applyAlignment="1" applyProtection="1">
      <alignment horizontal="left" vertical="center"/>
      <protection locked="0"/>
    </xf>
    <xf numFmtId="0" fontId="28" fillId="0" borderId="0" xfId="2" applyFont="1" applyAlignment="1" applyProtection="1">
      <alignment horizontal="center" vertical="center"/>
      <protection locked="0"/>
    </xf>
    <xf numFmtId="0" fontId="28" fillId="0" borderId="0" xfId="2" applyFont="1" applyAlignment="1" applyProtection="1">
      <alignment horizontal="left" vertical="center"/>
      <protection locked="0"/>
    </xf>
    <xf numFmtId="0" fontId="28" fillId="0" borderId="0" xfId="2" applyFont="1" applyAlignment="1" applyProtection="1">
      <alignment vertical="center"/>
      <protection locked="0"/>
    </xf>
    <xf numFmtId="0" fontId="0" fillId="0" borderId="17" xfId="0" applyBorder="1" applyAlignment="1">
      <alignment vertical="center"/>
    </xf>
    <xf numFmtId="0" fontId="0" fillId="0" borderId="3" xfId="0" applyBorder="1" applyAlignment="1">
      <alignment vertical="center"/>
    </xf>
    <xf numFmtId="0" fontId="0" fillId="23" borderId="0" xfId="0" applyFill="1"/>
    <xf numFmtId="0" fontId="36" fillId="23" borderId="0" xfId="0" applyFont="1" applyFill="1" applyAlignment="1">
      <alignment vertical="center" wrapText="1"/>
    </xf>
    <xf numFmtId="0" fontId="18" fillId="24" borderId="0" xfId="0" applyFont="1" applyFill="1"/>
    <xf numFmtId="0" fontId="18" fillId="23" borderId="0" xfId="0" applyFont="1" applyFill="1"/>
    <xf numFmtId="0" fontId="18" fillId="25" borderId="0" xfId="0" applyFont="1" applyFill="1"/>
    <xf numFmtId="0" fontId="18" fillId="26" borderId="0" xfId="0" applyFont="1" applyFill="1"/>
    <xf numFmtId="0" fontId="18" fillId="27" borderId="0" xfId="0" applyFont="1" applyFill="1"/>
    <xf numFmtId="0" fontId="34" fillId="23" borderId="0" xfId="3" applyFill="1"/>
    <xf numFmtId="0" fontId="20"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18" fillId="0" borderId="0" xfId="0" applyFont="1"/>
    <xf numFmtId="0" fontId="37" fillId="0" borderId="18"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13" borderId="3" xfId="0" applyFont="1" applyFill="1" applyBorder="1" applyAlignment="1">
      <alignment horizontal="center" vertical="center" wrapText="1"/>
    </xf>
    <xf numFmtId="0" fontId="18" fillId="0" borderId="3" xfId="0" applyFont="1" applyBorder="1" applyAlignment="1">
      <alignment horizontal="center" vertical="top" wrapText="1"/>
    </xf>
    <xf numFmtId="0" fontId="18" fillId="0" borderId="0" xfId="0" applyFont="1" applyAlignment="1">
      <alignment horizontal="center" vertical="center" wrapText="1"/>
    </xf>
    <xf numFmtId="0" fontId="18" fillId="0" borderId="0" xfId="0" applyFont="1" applyAlignment="1">
      <alignment horizontal="center" vertical="top" wrapText="1"/>
    </xf>
    <xf numFmtId="0" fontId="0" fillId="23" borderId="0" xfId="0" applyFill="1" applyAlignment="1">
      <alignment horizontal="center"/>
    </xf>
    <xf numFmtId="0" fontId="35" fillId="23" borderId="0" xfId="0" applyFont="1" applyFill="1" applyAlignment="1">
      <alignment horizontal="center" vertical="center" wrapText="1"/>
    </xf>
    <xf numFmtId="0" fontId="36" fillId="23" borderId="0" xfId="0" applyFont="1" applyFill="1" applyAlignment="1">
      <alignment horizontal="left" vertical="center" wrapText="1"/>
    </xf>
    <xf numFmtId="0" fontId="2" fillId="0" borderId="3" xfId="0" applyFont="1" applyBorder="1" applyAlignment="1">
      <alignment horizont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3" xfId="0" applyFont="1" applyFill="1" applyBorder="1" applyAlignment="1">
      <alignment horizontal="center" vertical="center" textRotation="90"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1" wrapText="1"/>
    </xf>
    <xf numFmtId="0" fontId="3" fillId="12" borderId="3"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right" vertical="center"/>
    </xf>
    <xf numFmtId="0" fontId="1" fillId="11" borderId="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16" fillId="2" borderId="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37" fillId="0" borderId="23"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20" fillId="0" borderId="2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2" xfId="0" applyFont="1" applyBorder="1" applyAlignment="1">
      <alignment horizontal="center" vertical="center" wrapText="1"/>
    </xf>
    <xf numFmtId="0" fontId="9" fillId="0" borderId="25" xfId="2" applyFont="1" applyBorder="1" applyAlignment="1" applyProtection="1">
      <alignment horizontal="center" vertical="center" textRotation="90"/>
      <protection locked="0"/>
    </xf>
    <xf numFmtId="0" fontId="9" fillId="0" borderId="27" xfId="2" applyFont="1" applyBorder="1" applyAlignment="1" applyProtection="1">
      <alignment horizontal="center" vertical="center" textRotation="90"/>
      <protection locked="0"/>
    </xf>
    <xf numFmtId="0" fontId="9" fillId="0" borderId="29" xfId="2" applyFont="1" applyBorder="1" applyAlignment="1" applyProtection="1">
      <alignment horizontal="center" vertical="center" textRotation="90"/>
      <protection locked="0"/>
    </xf>
    <xf numFmtId="0" fontId="9" fillId="0" borderId="17" xfId="2" applyFont="1" applyBorder="1" applyAlignment="1" applyProtection="1">
      <alignment horizontal="center" vertical="center" textRotation="90"/>
      <protection locked="0"/>
    </xf>
    <xf numFmtId="0" fontId="9" fillId="0" borderId="3" xfId="2" applyFont="1" applyBorder="1" applyAlignment="1" applyProtection="1">
      <alignment horizontal="center" vertical="center" textRotation="90"/>
      <protection locked="0"/>
    </xf>
    <xf numFmtId="0" fontId="9" fillId="0" borderId="22" xfId="2" applyFont="1" applyBorder="1" applyAlignment="1" applyProtection="1">
      <alignment horizontal="center" vertical="center" textRotation="90"/>
      <protection locked="0"/>
    </xf>
    <xf numFmtId="0" fontId="8" fillId="0" borderId="17"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22" xfId="2" applyFont="1" applyBorder="1" applyAlignment="1" applyProtection="1">
      <alignment horizontal="center" vertical="center" wrapText="1"/>
      <protection locked="0"/>
    </xf>
    <xf numFmtId="0" fontId="32" fillId="2" borderId="25" xfId="2" applyFont="1" applyFill="1" applyBorder="1" applyAlignment="1" applyProtection="1">
      <alignment horizontal="center" vertical="center" textRotation="90" wrapText="1"/>
      <protection locked="0"/>
    </xf>
    <xf numFmtId="0" fontId="32" fillId="2" borderId="27" xfId="2" applyFont="1" applyFill="1" applyBorder="1" applyAlignment="1" applyProtection="1">
      <alignment horizontal="center" vertical="center" textRotation="90" wrapText="1"/>
      <protection locked="0"/>
    </xf>
    <xf numFmtId="0" fontId="32" fillId="2" borderId="29" xfId="2" applyFont="1" applyFill="1" applyBorder="1" applyAlignment="1" applyProtection="1">
      <alignment horizontal="center" vertical="center" textRotation="90" wrapText="1"/>
      <protection locked="0"/>
    </xf>
    <xf numFmtId="0" fontId="9" fillId="2" borderId="17" xfId="2" applyFont="1" applyFill="1" applyBorder="1" applyAlignment="1" applyProtection="1">
      <alignment horizontal="center" vertical="center" textRotation="90"/>
      <protection locked="0"/>
    </xf>
    <xf numFmtId="0" fontId="9" fillId="2" borderId="3" xfId="2" applyFont="1" applyFill="1" applyBorder="1" applyAlignment="1" applyProtection="1">
      <alignment horizontal="center" vertical="center" textRotation="90"/>
      <protection locked="0"/>
    </xf>
    <xf numFmtId="0" fontId="9" fillId="2" borderId="22" xfId="2" applyFont="1" applyFill="1" applyBorder="1" applyAlignment="1" applyProtection="1">
      <alignment horizontal="center" vertical="center" textRotation="90"/>
      <protection locked="0"/>
    </xf>
    <xf numFmtId="0" fontId="5" fillId="2" borderId="17" xfId="2" applyFill="1" applyBorder="1" applyAlignment="1" applyProtection="1">
      <alignment horizontal="center" vertical="center" wrapText="1"/>
      <protection locked="0"/>
    </xf>
    <xf numFmtId="0" fontId="5" fillId="2" borderId="3" xfId="2" applyFill="1" applyBorder="1" applyAlignment="1" applyProtection="1">
      <alignment horizontal="center" vertical="center" wrapText="1"/>
      <protection locked="0"/>
    </xf>
    <xf numFmtId="0" fontId="5" fillId="2" borderId="22" xfId="2" applyFill="1" applyBorder="1" applyAlignment="1" applyProtection="1">
      <alignment horizontal="center" vertical="center" wrapText="1"/>
      <protection locked="0"/>
    </xf>
    <xf numFmtId="0" fontId="9" fillId="0" borderId="50" xfId="2" applyFont="1" applyBorder="1" applyAlignment="1" applyProtection="1">
      <alignment horizontal="center" vertical="center" textRotation="90"/>
      <protection locked="0"/>
    </xf>
    <xf numFmtId="0" fontId="9" fillId="0" borderId="47" xfId="2" applyFont="1" applyBorder="1" applyAlignment="1" applyProtection="1">
      <alignment horizontal="center" vertical="center" textRotation="90"/>
      <protection locked="0"/>
    </xf>
    <xf numFmtId="0" fontId="9" fillId="0" borderId="51" xfId="2" applyFont="1" applyBorder="1" applyAlignment="1" applyProtection="1">
      <alignment horizontal="center" vertical="center" textRotation="90"/>
      <protection locked="0"/>
    </xf>
    <xf numFmtId="0" fontId="9" fillId="0" borderId="8" xfId="2" applyFont="1" applyBorder="1" applyAlignment="1" applyProtection="1">
      <alignment horizontal="center" vertical="center" textRotation="90"/>
      <protection locked="0"/>
    </xf>
    <xf numFmtId="0" fontId="8" fillId="0" borderId="51"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8" fillId="2" borderId="51"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0" fontId="8" fillId="0" borderId="51" xfId="2" applyFont="1" applyBorder="1" applyAlignment="1" applyProtection="1">
      <alignment horizontal="center" vertical="center" wrapText="1"/>
      <protection locked="0"/>
    </xf>
    <xf numFmtId="0" fontId="8" fillId="0" borderId="8" xfId="2" applyFont="1" applyBorder="1" applyAlignment="1" applyProtection="1">
      <alignment horizontal="center" vertical="center" wrapText="1"/>
      <protection locked="0"/>
    </xf>
    <xf numFmtId="0" fontId="9" fillId="2" borderId="25" xfId="2" applyFont="1" applyFill="1" applyBorder="1" applyAlignment="1" applyProtection="1">
      <alignment horizontal="center" vertical="center" textRotation="90"/>
      <protection locked="0"/>
    </xf>
    <xf numFmtId="0" fontId="9" fillId="2" borderId="27" xfId="2" applyFont="1" applyFill="1" applyBorder="1" applyAlignment="1" applyProtection="1">
      <alignment horizontal="center" vertical="center" textRotation="90"/>
      <protection locked="0"/>
    </xf>
    <xf numFmtId="0" fontId="9" fillId="2" borderId="29" xfId="2" applyFont="1" applyFill="1" applyBorder="1" applyAlignment="1" applyProtection="1">
      <alignment horizontal="center" vertical="center" textRotation="90"/>
      <protection locked="0"/>
    </xf>
    <xf numFmtId="0" fontId="8" fillId="2" borderId="17" xfId="2" applyFont="1" applyFill="1" applyBorder="1" applyAlignment="1" applyProtection="1">
      <alignment horizontal="center" vertical="center" wrapText="1"/>
      <protection locked="0"/>
    </xf>
    <xf numFmtId="0" fontId="8" fillId="2" borderId="22" xfId="2" applyFont="1" applyFill="1" applyBorder="1" applyAlignment="1" applyProtection="1">
      <alignment horizontal="center" vertical="center"/>
      <protection locked="0"/>
    </xf>
    <xf numFmtId="0" fontId="9" fillId="0" borderId="34" xfId="2" applyFont="1" applyBorder="1" applyAlignment="1" applyProtection="1">
      <alignment horizontal="center" vertical="center" textRotation="90"/>
      <protection locked="0"/>
    </xf>
    <xf numFmtId="0" fontId="9" fillId="0" borderId="53" xfId="2" applyFont="1" applyBorder="1" applyAlignment="1" applyProtection="1">
      <alignment horizontal="center" vertical="center" textRotation="90"/>
      <protection locked="0"/>
    </xf>
    <xf numFmtId="0" fontId="3" fillId="17" borderId="45" xfId="2" applyFont="1" applyFill="1" applyBorder="1" applyAlignment="1">
      <alignment horizontal="center" vertical="center" textRotation="90" wrapText="1"/>
    </xf>
    <xf numFmtId="0" fontId="3" fillId="17" borderId="46" xfId="2" applyFont="1" applyFill="1" applyBorder="1" applyAlignment="1">
      <alignment horizontal="center" vertical="center" textRotation="90" wrapText="1"/>
    </xf>
    <xf numFmtId="0" fontId="3" fillId="16" borderId="38" xfId="2" applyFont="1" applyFill="1" applyBorder="1" applyAlignment="1">
      <alignment horizontal="center" vertical="center" wrapText="1"/>
    </xf>
    <xf numFmtId="0" fontId="3" fillId="16" borderId="31" xfId="2" applyFont="1" applyFill="1" applyBorder="1" applyAlignment="1">
      <alignment horizontal="center" vertical="center" wrapText="1"/>
    </xf>
    <xf numFmtId="0" fontId="3" fillId="16" borderId="16" xfId="2" applyFont="1" applyFill="1" applyBorder="1" applyAlignment="1">
      <alignment horizontal="center" vertical="center" wrapText="1"/>
    </xf>
    <xf numFmtId="0" fontId="3" fillId="16" borderId="41" xfId="2" applyFont="1" applyFill="1" applyBorder="1" applyAlignment="1">
      <alignment horizontal="center" vertical="center" wrapText="1"/>
    </xf>
    <xf numFmtId="0" fontId="3" fillId="16" borderId="0" xfId="2" applyFont="1" applyFill="1" applyAlignment="1">
      <alignment horizontal="center" vertical="center" wrapText="1"/>
    </xf>
    <xf numFmtId="0" fontId="3" fillId="16" borderId="19" xfId="2" applyFont="1" applyFill="1" applyBorder="1" applyAlignment="1">
      <alignment horizontal="center" vertical="center" wrapText="1"/>
    </xf>
    <xf numFmtId="0" fontId="3" fillId="17" borderId="38" xfId="2" applyFont="1" applyFill="1" applyBorder="1" applyAlignment="1">
      <alignment horizontal="center" vertical="center"/>
    </xf>
    <xf numFmtId="0" fontId="3" fillId="17" borderId="31" xfId="2" applyFont="1" applyFill="1" applyBorder="1" applyAlignment="1">
      <alignment horizontal="center" vertical="center"/>
    </xf>
    <xf numFmtId="0" fontId="3" fillId="17" borderId="16" xfId="2" applyFont="1" applyFill="1" applyBorder="1" applyAlignment="1">
      <alignment horizontal="center" vertical="center"/>
    </xf>
    <xf numFmtId="0" fontId="3" fillId="17" borderId="41" xfId="2" applyFont="1" applyFill="1" applyBorder="1" applyAlignment="1">
      <alignment horizontal="center" vertical="center"/>
    </xf>
    <xf numFmtId="0" fontId="3" fillId="17" borderId="0" xfId="2" applyFont="1" applyFill="1" applyAlignment="1">
      <alignment horizontal="center" vertical="center"/>
    </xf>
    <xf numFmtId="0" fontId="3" fillId="17" borderId="19" xfId="2" applyFont="1" applyFill="1" applyBorder="1" applyAlignment="1">
      <alignment horizontal="center" vertical="center"/>
    </xf>
    <xf numFmtId="0" fontId="3" fillId="17" borderId="42" xfId="2" applyFont="1" applyFill="1" applyBorder="1" applyAlignment="1">
      <alignment horizontal="center" vertical="center"/>
    </xf>
    <xf numFmtId="0" fontId="3" fillId="17" borderId="43" xfId="2" applyFont="1" applyFill="1" applyBorder="1" applyAlignment="1">
      <alignment horizontal="center" vertical="center"/>
    </xf>
    <xf numFmtId="0" fontId="3" fillId="17" borderId="44" xfId="2" applyFont="1" applyFill="1" applyBorder="1" applyAlignment="1">
      <alignment horizontal="center" vertical="center"/>
    </xf>
    <xf numFmtId="0" fontId="3" fillId="18" borderId="37" xfId="2" applyFont="1" applyFill="1" applyBorder="1" applyAlignment="1">
      <alignment horizontal="center" vertical="center" textRotation="90" wrapText="1"/>
    </xf>
    <xf numFmtId="0" fontId="3" fillId="18" borderId="40" xfId="2" applyFont="1" applyFill="1" applyBorder="1" applyAlignment="1">
      <alignment horizontal="center" vertical="center" textRotation="90" wrapText="1"/>
    </xf>
    <xf numFmtId="0" fontId="3" fillId="19" borderId="17" xfId="2" applyFont="1" applyFill="1" applyBorder="1" applyAlignment="1">
      <alignment horizontal="center" vertical="center" wrapText="1"/>
    </xf>
    <xf numFmtId="0" fontId="3" fillId="19" borderId="3" xfId="2" applyFont="1" applyFill="1" applyBorder="1" applyAlignment="1">
      <alignment horizontal="center" vertical="center" wrapText="1"/>
    </xf>
    <xf numFmtId="0" fontId="9" fillId="20" borderId="31" xfId="2" applyFont="1" applyFill="1" applyBorder="1" applyAlignment="1">
      <alignment horizontal="center" vertical="center" wrapText="1"/>
    </xf>
    <xf numFmtId="0" fontId="9" fillId="20" borderId="0" xfId="2" applyFont="1" applyFill="1" applyAlignment="1">
      <alignment horizontal="center" vertical="center" wrapText="1"/>
    </xf>
    <xf numFmtId="0" fontId="9" fillId="20" borderId="43" xfId="2" applyFont="1" applyFill="1" applyBorder="1" applyAlignment="1">
      <alignment horizontal="center" vertical="center" wrapText="1"/>
    </xf>
    <xf numFmtId="0" fontId="9" fillId="21" borderId="38" xfId="2" applyFont="1" applyFill="1" applyBorder="1" applyAlignment="1">
      <alignment horizontal="center" vertical="center" wrapText="1"/>
    </xf>
    <xf numFmtId="0" fontId="9" fillId="21" borderId="31" xfId="2" applyFont="1" applyFill="1" applyBorder="1" applyAlignment="1">
      <alignment horizontal="center" vertical="center" wrapText="1"/>
    </xf>
    <xf numFmtId="0" fontId="9" fillId="21" borderId="41" xfId="2" applyFont="1" applyFill="1" applyBorder="1" applyAlignment="1">
      <alignment horizontal="center" vertical="center" wrapText="1"/>
    </xf>
    <xf numFmtId="0" fontId="9" fillId="21" borderId="0" xfId="2" applyFont="1" applyFill="1" applyAlignment="1">
      <alignment horizontal="center" vertical="center" wrapText="1"/>
    </xf>
    <xf numFmtId="0" fontId="9" fillId="21" borderId="42" xfId="2" applyFont="1" applyFill="1" applyBorder="1" applyAlignment="1">
      <alignment horizontal="center" vertical="center" wrapText="1"/>
    </xf>
    <xf numFmtId="0" fontId="9" fillId="21" borderId="43" xfId="2" applyFont="1" applyFill="1" applyBorder="1" applyAlignment="1">
      <alignment horizontal="center" vertical="center" wrapText="1"/>
    </xf>
    <xf numFmtId="0" fontId="3" fillId="14" borderId="36" xfId="2" applyFont="1" applyFill="1" applyBorder="1" applyAlignment="1">
      <alignment horizontal="center" vertical="center" wrapText="1"/>
    </xf>
    <xf numFmtId="0" fontId="3" fillId="14" borderId="39" xfId="2" applyFont="1" applyFill="1" applyBorder="1" applyAlignment="1">
      <alignment horizontal="center" vertical="center" wrapText="1"/>
    </xf>
    <xf numFmtId="0" fontId="3" fillId="14" borderId="37" xfId="2" applyFont="1" applyFill="1" applyBorder="1" applyAlignment="1">
      <alignment horizontal="center" vertical="center" wrapText="1"/>
    </xf>
    <xf numFmtId="0" fontId="3" fillId="14" borderId="40" xfId="2" applyFont="1" applyFill="1" applyBorder="1" applyAlignment="1">
      <alignment horizontal="center" vertical="center" wrapText="1"/>
    </xf>
    <xf numFmtId="0" fontId="3" fillId="15" borderId="17" xfId="2" applyFont="1" applyFill="1" applyBorder="1" applyAlignment="1">
      <alignment horizontal="center" vertical="center" wrapText="1"/>
    </xf>
    <xf numFmtId="0" fontId="3" fillId="15" borderId="3" xfId="2" applyFont="1" applyFill="1" applyBorder="1" applyAlignment="1">
      <alignment horizontal="center" vertical="center" wrapText="1"/>
    </xf>
    <xf numFmtId="0" fontId="3" fillId="15" borderId="37" xfId="2" applyFont="1" applyFill="1" applyBorder="1" applyAlignment="1">
      <alignment horizontal="center" vertical="center" wrapText="1"/>
    </xf>
    <xf numFmtId="0" fontId="3" fillId="15" borderId="40" xfId="2" applyFont="1" applyFill="1" applyBorder="1" applyAlignment="1">
      <alignment horizontal="center" vertical="center" wrapText="1"/>
    </xf>
    <xf numFmtId="0" fontId="23" fillId="2" borderId="15"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0" fillId="0" borderId="0" xfId="0" applyFont="1" applyBorder="1" applyAlignment="1">
      <alignment horizontal="center" vertical="center"/>
    </xf>
    <xf numFmtId="0" fontId="18" fillId="0" borderId="0" xfId="0" applyFont="1" applyAlignment="1">
      <alignment horizontal="center"/>
    </xf>
  </cellXfs>
  <cellStyles count="4">
    <cellStyle name="Excel Built-in Normal" xfId="1"/>
    <cellStyle name="Hipervínculo" xfId="3" builtinId="8"/>
    <cellStyle name="Normal" xfId="0" builtinId="0"/>
    <cellStyle name="Normal 2" xfId="2"/>
  </cellStyles>
  <dxfs count="95">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256761</xdr:colOff>
      <xdr:row>0</xdr:row>
      <xdr:rowOff>140805</xdr:rowOff>
    </xdr:from>
    <xdr:to>
      <xdr:col>1</xdr:col>
      <xdr:colOff>1118153</xdr:colOff>
      <xdr:row>2</xdr:row>
      <xdr:rowOff>251333</xdr:rowOff>
    </xdr:to>
    <xdr:pic>
      <xdr:nvPicPr>
        <xdr:cNvPr id="3" name="1 Imagen" descr="C:\Users\usuario\Documents\logo_INSOR.png">
          <a:extLst>
            <a:ext uri="{FF2B5EF4-FFF2-40B4-BE49-F238E27FC236}">
              <a16:creationId xmlns:a16="http://schemas.microsoft.com/office/drawing/2014/main" xmlns="" id="{738BEDD1-1F63-422E-BF2B-738774005AA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256761" y="140805"/>
          <a:ext cx="1449457" cy="69031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705908</xdr:colOff>
      <xdr:row>0</xdr:row>
      <xdr:rowOff>105832</xdr:rowOff>
    </xdr:from>
    <xdr:to>
      <xdr:col>2</xdr:col>
      <xdr:colOff>416983</xdr:colOff>
      <xdr:row>2</xdr:row>
      <xdr:rowOff>275167</xdr:rowOff>
    </xdr:to>
    <xdr:pic>
      <xdr:nvPicPr>
        <xdr:cNvPr id="2" name="1 Imagen" descr="C:\Users\usuario\Documents\logo_INSOR.png">
          <a:extLst>
            <a:ext uri="{FF2B5EF4-FFF2-40B4-BE49-F238E27FC236}">
              <a16:creationId xmlns:a16="http://schemas.microsoft.com/office/drawing/2014/main" xmlns="" id="{AEEFF100-B3C0-4C6C-A235-FB7961C1939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467908" y="105832"/>
          <a:ext cx="1961092" cy="9948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121709</xdr:rowOff>
    </xdr:from>
    <xdr:to>
      <xdr:col>2</xdr:col>
      <xdr:colOff>2053166</xdr:colOff>
      <xdr:row>2</xdr:row>
      <xdr:rowOff>285750</xdr:rowOff>
    </xdr:to>
    <xdr:pic>
      <xdr:nvPicPr>
        <xdr:cNvPr id="2" name="1 Imagen" descr="C:\Users\usuario\Documents\logo_INSOR.png">
          <a:extLst>
            <a:ext uri="{FF2B5EF4-FFF2-40B4-BE49-F238E27FC236}">
              <a16:creationId xmlns:a16="http://schemas.microsoft.com/office/drawing/2014/main" xmlns="" id="{38E5D91B-8A93-48B7-AF2E-CA167923DBC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5" y="121709"/>
          <a:ext cx="2024591" cy="98319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611188</xdr:colOff>
      <xdr:row>1</xdr:row>
      <xdr:rowOff>174625</xdr:rowOff>
    </xdr:from>
    <xdr:to>
      <xdr:col>3</xdr:col>
      <xdr:colOff>1039813</xdr:colOff>
      <xdr:row>3</xdr:row>
      <xdr:rowOff>620486</xdr:rowOff>
    </xdr:to>
    <xdr:pic>
      <xdr:nvPicPr>
        <xdr:cNvPr id="2" name="1 Imagen" descr="C:\Users\usuario\Documents\logo_INSOR.png">
          <a:extLst>
            <a:ext uri="{FF2B5EF4-FFF2-40B4-BE49-F238E27FC236}">
              <a16:creationId xmlns:a16="http://schemas.microsoft.com/office/drawing/2014/main" xmlns="" id="{2BBBD3CF-4438-400A-9BEF-98E2759D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7122" b="25146"/>
        <a:stretch>
          <a:fillRect/>
        </a:stretch>
      </xdr:blipFill>
      <xdr:spPr bwMode="auto">
        <a:xfrm>
          <a:off x="858838" y="698500"/>
          <a:ext cx="2333625" cy="1379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IESGOS\Mapa%20Riesgos%20Proceso%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ulieth.diaz/AppData/Local/Microsoft/Windows/INetCache/Content.Outlook/54YG8IFY/Mapa%20Riesgos%20Proceso%202019%20(0000000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pa%20Riesgos%20Proceso%202019%20VF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sheetName val="TH"/>
      <sheetName val="GT"/>
      <sheetName val="GC"/>
      <sheetName val="CE"/>
      <sheetName val="GD"/>
      <sheetName val="GF"/>
      <sheetName val="Inicio"/>
      <sheetName val="DE"/>
      <sheetName val="SC"/>
      <sheetName val="GJ"/>
      <sheetName val="BS"/>
      <sheetName val="MM"/>
      <sheetName val="Hoja4"/>
      <sheetName val="Prob."/>
      <sheetName val="Información"/>
      <sheetName val="valoracion Controles "/>
      <sheetName val="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GJ"/>
      <sheetName val="MM"/>
      <sheetName val="Hoja4"/>
      <sheetName val="Prob."/>
      <sheetName val="Información"/>
      <sheetName val="valoracion Controles "/>
      <sheetName val="Corrupción"/>
      <sheetName val="Valoración Impacto Corrupción"/>
      <sheetName val="Matriz de Calificación"/>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Prob- Impacto"/>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zoomScale="115" zoomScaleNormal="115" workbookViewId="0">
      <selection activeCell="B7" sqref="B7"/>
    </sheetView>
  </sheetViews>
  <sheetFormatPr baseColWidth="10" defaultRowHeight="15" x14ac:dyDescent="0.25"/>
  <cols>
    <col min="1" max="1" width="8.85546875" customWidth="1"/>
    <col min="2" max="2" width="18.7109375" customWidth="1"/>
    <col min="7" max="7" width="2.7109375" customWidth="1"/>
    <col min="8" max="8" width="24.42578125" customWidth="1"/>
    <col min="9" max="9" width="25.7109375" customWidth="1"/>
    <col min="10" max="11" width="22.42578125" customWidth="1"/>
  </cols>
  <sheetData>
    <row r="1" spans="1:11" s="313" customFormat="1" ht="22.5" customHeight="1" x14ac:dyDescent="0.25">
      <c r="A1" s="330"/>
      <c r="B1" s="330"/>
      <c r="C1" s="331" t="s">
        <v>1707</v>
      </c>
      <c r="D1" s="331"/>
      <c r="E1" s="331"/>
      <c r="F1" s="331"/>
      <c r="G1" s="331"/>
      <c r="H1" s="331"/>
    </row>
    <row r="2" spans="1:11" s="313" customFormat="1" ht="22.5" customHeight="1" x14ac:dyDescent="0.25">
      <c r="A2" s="330"/>
      <c r="B2" s="330"/>
      <c r="C2" s="331"/>
      <c r="D2" s="331"/>
      <c r="E2" s="331"/>
      <c r="F2" s="331"/>
      <c r="G2" s="331"/>
      <c r="H2" s="331"/>
    </row>
    <row r="3" spans="1:11" s="313" customFormat="1" ht="22.5" customHeight="1" x14ac:dyDescent="0.25">
      <c r="A3" s="330"/>
      <c r="B3" s="330"/>
      <c r="C3" s="331"/>
      <c r="D3" s="331"/>
      <c r="E3" s="331"/>
      <c r="F3" s="331"/>
      <c r="G3" s="331"/>
      <c r="H3" s="331"/>
    </row>
    <row r="4" spans="1:11" s="313" customFormat="1" ht="15" customHeight="1" x14ac:dyDescent="0.25">
      <c r="H4" s="332" t="s">
        <v>1708</v>
      </c>
      <c r="I4" s="332"/>
      <c r="J4" s="332"/>
      <c r="K4" s="314"/>
    </row>
    <row r="5" spans="1:11" s="316" customFormat="1" x14ac:dyDescent="0.25">
      <c r="A5" s="315">
        <v>1</v>
      </c>
      <c r="B5" s="320" t="s">
        <v>1703</v>
      </c>
      <c r="H5" s="332"/>
      <c r="I5" s="332"/>
      <c r="J5" s="332"/>
      <c r="K5" s="314"/>
    </row>
    <row r="6" spans="1:11" s="316" customFormat="1" x14ac:dyDescent="0.25">
      <c r="A6" s="317">
        <v>2</v>
      </c>
      <c r="B6" s="320" t="s">
        <v>1704</v>
      </c>
      <c r="H6" s="332"/>
      <c r="I6" s="332"/>
      <c r="J6" s="332"/>
      <c r="K6" s="314"/>
    </row>
    <row r="7" spans="1:11" s="316" customFormat="1" x14ac:dyDescent="0.25">
      <c r="A7" s="318">
        <v>3</v>
      </c>
      <c r="B7" s="320" t="s">
        <v>1705</v>
      </c>
      <c r="H7" s="332"/>
      <c r="I7" s="332"/>
      <c r="J7" s="332"/>
      <c r="K7" s="314"/>
    </row>
    <row r="8" spans="1:11" s="316" customFormat="1" x14ac:dyDescent="0.25">
      <c r="A8" s="319">
        <v>4</v>
      </c>
      <c r="B8" s="320" t="s">
        <v>1706</v>
      </c>
      <c r="H8" s="332"/>
      <c r="I8" s="332"/>
      <c r="J8" s="332"/>
      <c r="K8" s="314"/>
    </row>
    <row r="9" spans="1:11" s="313" customFormat="1" ht="41.25" customHeight="1" x14ac:dyDescent="0.25">
      <c r="H9" s="332"/>
      <c r="I9" s="332"/>
      <c r="J9" s="332"/>
      <c r="K9" s="314"/>
    </row>
    <row r="10" spans="1:11" s="313" customFormat="1" x14ac:dyDescent="0.25">
      <c r="H10" s="332"/>
      <c r="I10" s="332"/>
      <c r="J10" s="332"/>
      <c r="K10" s="314"/>
    </row>
    <row r="11" spans="1:11" s="313" customFormat="1" x14ac:dyDescent="0.25">
      <c r="H11" s="332"/>
      <c r="I11" s="332"/>
      <c r="J11" s="332"/>
      <c r="K11" s="314"/>
    </row>
    <row r="12" spans="1:11" s="313" customFormat="1" x14ac:dyDescent="0.25"/>
    <row r="13" spans="1:11" s="313" customFormat="1" x14ac:dyDescent="0.25"/>
    <row r="14" spans="1:11" s="313" customFormat="1" x14ac:dyDescent="0.25"/>
    <row r="15" spans="1:11" s="313" customFormat="1" x14ac:dyDescent="0.25"/>
    <row r="16" spans="1:11" s="313" customFormat="1" x14ac:dyDescent="0.25"/>
    <row r="17" s="313" customFormat="1" x14ac:dyDescent="0.25"/>
    <row r="18" s="313" customFormat="1" x14ac:dyDescent="0.25"/>
    <row r="19" s="313" customFormat="1" x14ac:dyDescent="0.25"/>
    <row r="20" s="313" customFormat="1" x14ac:dyDescent="0.25"/>
    <row r="21" s="313" customFormat="1" x14ac:dyDescent="0.25"/>
    <row r="22" s="313" customFormat="1" x14ac:dyDescent="0.25"/>
    <row r="23" s="313" customFormat="1" x14ac:dyDescent="0.25"/>
    <row r="24" s="313" customFormat="1" x14ac:dyDescent="0.25"/>
    <row r="25" s="313" customFormat="1" x14ac:dyDescent="0.25"/>
    <row r="26" s="313" customFormat="1" x14ac:dyDescent="0.25"/>
    <row r="27" s="313" customFormat="1" x14ac:dyDescent="0.25"/>
    <row r="28" s="313" customFormat="1" x14ac:dyDescent="0.25"/>
    <row r="29" s="313" customFormat="1" x14ac:dyDescent="0.25"/>
    <row r="30" s="313" customFormat="1" x14ac:dyDescent="0.25"/>
    <row r="31" s="313" customFormat="1" x14ac:dyDescent="0.25"/>
    <row r="32" s="313" customFormat="1" x14ac:dyDescent="0.25"/>
    <row r="33" s="313" customFormat="1" x14ac:dyDescent="0.25"/>
    <row r="34" s="313" customFormat="1" x14ac:dyDescent="0.25"/>
    <row r="35" s="313" customFormat="1" x14ac:dyDescent="0.25"/>
    <row r="36" s="313" customFormat="1" x14ac:dyDescent="0.25"/>
    <row r="37" s="313" customFormat="1" x14ac:dyDescent="0.25"/>
    <row r="38" s="313" customFormat="1" x14ac:dyDescent="0.25"/>
    <row r="39" s="313" customFormat="1" x14ac:dyDescent="0.25"/>
    <row r="40" s="313" customFormat="1" x14ac:dyDescent="0.25"/>
    <row r="41" s="313" customFormat="1" x14ac:dyDescent="0.25"/>
    <row r="42" s="313" customFormat="1" x14ac:dyDescent="0.25"/>
    <row r="43" s="313" customFormat="1" x14ac:dyDescent="0.25"/>
    <row r="44" s="313" customFormat="1" x14ac:dyDescent="0.25"/>
    <row r="45" s="313" customFormat="1" x14ac:dyDescent="0.25"/>
    <row r="46" s="313" customFormat="1" x14ac:dyDescent="0.25"/>
    <row r="47" s="313" customFormat="1" x14ac:dyDescent="0.25"/>
    <row r="48" s="313" customFormat="1" x14ac:dyDescent="0.25"/>
    <row r="49" s="313" customFormat="1" x14ac:dyDescent="0.25"/>
    <row r="50" s="313" customFormat="1" x14ac:dyDescent="0.25"/>
    <row r="51" s="313" customFormat="1" x14ac:dyDescent="0.25"/>
    <row r="52" s="313" customFormat="1" x14ac:dyDescent="0.25"/>
    <row r="53" s="313" customFormat="1" x14ac:dyDescent="0.25"/>
    <row r="54" s="313" customFormat="1" x14ac:dyDescent="0.25"/>
    <row r="55" s="313" customFormat="1" x14ac:dyDescent="0.25"/>
    <row r="56" s="313" customFormat="1" x14ac:dyDescent="0.25"/>
    <row r="57" s="313" customFormat="1" x14ac:dyDescent="0.25"/>
    <row r="58" s="313" customFormat="1" x14ac:dyDescent="0.25"/>
    <row r="59" s="313" customFormat="1" x14ac:dyDescent="0.25"/>
    <row r="60" s="313" customFormat="1" x14ac:dyDescent="0.25"/>
    <row r="61" s="313" customFormat="1" x14ac:dyDescent="0.25"/>
    <row r="62" s="313" customFormat="1" x14ac:dyDescent="0.25"/>
    <row r="63" s="313" customFormat="1" x14ac:dyDescent="0.25"/>
    <row r="64" s="313" customFormat="1" x14ac:dyDescent="0.25"/>
    <row r="65" s="313" customFormat="1" x14ac:dyDescent="0.25"/>
    <row r="66" s="313" customFormat="1" x14ac:dyDescent="0.25"/>
    <row r="67" s="313" customFormat="1" x14ac:dyDescent="0.25"/>
    <row r="68" s="313" customFormat="1" x14ac:dyDescent="0.25"/>
    <row r="69" s="313" customFormat="1" x14ac:dyDescent="0.25"/>
    <row r="70" s="313" customFormat="1" x14ac:dyDescent="0.25"/>
    <row r="71" s="313" customFormat="1" x14ac:dyDescent="0.25"/>
    <row r="72" s="313" customFormat="1" x14ac:dyDescent="0.25"/>
    <row r="73" s="313" customFormat="1" x14ac:dyDescent="0.25"/>
    <row r="74" s="313" customFormat="1" x14ac:dyDescent="0.25"/>
    <row r="75" s="313" customFormat="1" x14ac:dyDescent="0.25"/>
    <row r="76" s="313" customFormat="1" x14ac:dyDescent="0.25"/>
    <row r="77" s="313" customFormat="1" x14ac:dyDescent="0.25"/>
    <row r="78" s="313" customFormat="1" x14ac:dyDescent="0.25"/>
    <row r="79" s="313" customFormat="1" x14ac:dyDescent="0.25"/>
    <row r="80" s="313" customFormat="1" x14ac:dyDescent="0.25"/>
    <row r="81" s="313" customFormat="1" x14ac:dyDescent="0.25"/>
    <row r="82" s="313" customFormat="1" x14ac:dyDescent="0.25"/>
    <row r="83" s="313" customFormat="1" x14ac:dyDescent="0.25"/>
    <row r="84" s="313" customFormat="1" x14ac:dyDescent="0.25"/>
    <row r="85" s="313" customFormat="1" x14ac:dyDescent="0.25"/>
    <row r="86" s="313" customFormat="1" x14ac:dyDescent="0.25"/>
    <row r="87" s="313" customFormat="1" x14ac:dyDescent="0.25"/>
    <row r="88" s="313" customFormat="1" x14ac:dyDescent="0.25"/>
    <row r="89" s="313" customFormat="1" x14ac:dyDescent="0.25"/>
    <row r="90" s="313" customFormat="1" x14ac:dyDescent="0.25"/>
    <row r="91" s="313" customFormat="1" x14ac:dyDescent="0.25"/>
    <row r="92" s="313" customFormat="1" x14ac:dyDescent="0.25"/>
    <row r="93" s="313" customFormat="1" x14ac:dyDescent="0.25"/>
    <row r="94" s="313" customFormat="1" x14ac:dyDescent="0.25"/>
    <row r="95" s="313" customFormat="1" x14ac:dyDescent="0.25"/>
    <row r="96" s="313" customFormat="1" x14ac:dyDescent="0.25"/>
    <row r="97" s="313" customFormat="1" x14ac:dyDescent="0.25"/>
    <row r="98" s="313" customFormat="1" x14ac:dyDescent="0.25"/>
    <row r="99" s="313" customFormat="1" x14ac:dyDescent="0.25"/>
    <row r="100" s="313" customFormat="1" x14ac:dyDescent="0.25"/>
    <row r="101" s="313" customFormat="1" x14ac:dyDescent="0.25"/>
    <row r="102" s="313" customFormat="1" x14ac:dyDescent="0.25"/>
    <row r="103" s="313" customFormat="1" x14ac:dyDescent="0.25"/>
    <row r="104" s="313" customFormat="1" x14ac:dyDescent="0.25"/>
    <row r="105" s="313" customFormat="1" x14ac:dyDescent="0.25"/>
    <row r="106" s="313" customFormat="1" x14ac:dyDescent="0.25"/>
    <row r="107" s="313" customFormat="1" x14ac:dyDescent="0.25"/>
    <row r="108" s="313" customFormat="1" x14ac:dyDescent="0.25"/>
    <row r="109" s="313" customFormat="1" x14ac:dyDescent="0.25"/>
    <row r="110" s="313" customFormat="1" x14ac:dyDescent="0.25"/>
    <row r="111" s="313" customFormat="1" x14ac:dyDescent="0.25"/>
    <row r="112" s="313" customFormat="1" x14ac:dyDescent="0.25"/>
    <row r="113" s="313" customFormat="1" x14ac:dyDescent="0.25"/>
    <row r="114" s="313" customFormat="1" x14ac:dyDescent="0.25"/>
    <row r="115" s="313" customFormat="1" x14ac:dyDescent="0.25"/>
    <row r="116" s="313" customFormat="1" x14ac:dyDescent="0.25"/>
    <row r="117" s="313" customFormat="1" x14ac:dyDescent="0.25"/>
    <row r="118" s="313" customFormat="1" x14ac:dyDescent="0.25"/>
    <row r="119" s="313" customFormat="1" x14ac:dyDescent="0.25"/>
    <row r="120" s="313" customFormat="1" x14ac:dyDescent="0.25"/>
    <row r="121" s="313" customFormat="1" x14ac:dyDescent="0.25"/>
    <row r="122" s="313" customFormat="1" x14ac:dyDescent="0.25"/>
    <row r="123" s="313" customFormat="1" x14ac:dyDescent="0.25"/>
    <row r="124" s="313" customFormat="1" x14ac:dyDescent="0.25"/>
    <row r="125" s="313" customFormat="1" x14ac:dyDescent="0.25"/>
    <row r="126" s="313" customFormat="1" x14ac:dyDescent="0.25"/>
    <row r="127" s="313" customFormat="1" x14ac:dyDescent="0.25"/>
    <row r="128" s="313" customFormat="1" x14ac:dyDescent="0.25"/>
    <row r="129" s="313" customFormat="1" x14ac:dyDescent="0.25"/>
    <row r="130" s="313" customFormat="1" x14ac:dyDescent="0.25"/>
    <row r="131" s="313" customFormat="1" x14ac:dyDescent="0.25"/>
    <row r="132" s="313" customFormat="1" x14ac:dyDescent="0.25"/>
    <row r="133" s="313" customFormat="1" x14ac:dyDescent="0.25"/>
    <row r="134" s="313" customFormat="1" x14ac:dyDescent="0.25"/>
    <row r="135" s="313" customFormat="1" x14ac:dyDescent="0.25"/>
    <row r="136" s="313" customFormat="1" x14ac:dyDescent="0.25"/>
    <row r="137" s="313" customFormat="1" x14ac:dyDescent="0.25"/>
    <row r="138" s="313" customFormat="1" x14ac:dyDescent="0.25"/>
    <row r="139" s="313" customFormat="1" x14ac:dyDescent="0.25"/>
    <row r="140" s="313" customFormat="1" x14ac:dyDescent="0.25"/>
    <row r="141" s="313" customFormat="1" x14ac:dyDescent="0.25"/>
    <row r="142" s="313" customFormat="1" x14ac:dyDescent="0.25"/>
    <row r="143" s="313" customFormat="1" x14ac:dyDescent="0.25"/>
    <row r="144" s="313" customFormat="1" x14ac:dyDescent="0.25"/>
    <row r="145" s="313" customFormat="1" x14ac:dyDescent="0.25"/>
    <row r="146" s="313" customFormat="1" x14ac:dyDescent="0.25"/>
    <row r="147" s="313" customFormat="1" x14ac:dyDescent="0.25"/>
    <row r="148" s="313" customFormat="1" x14ac:dyDescent="0.25"/>
    <row r="149" s="313" customFormat="1" x14ac:dyDescent="0.25"/>
    <row r="150" s="313" customFormat="1" x14ac:dyDescent="0.25"/>
    <row r="151" s="313" customFormat="1" x14ac:dyDescent="0.25"/>
    <row r="152" s="313" customFormat="1" x14ac:dyDescent="0.25"/>
    <row r="153" s="313" customFormat="1" x14ac:dyDescent="0.25"/>
    <row r="154" s="313" customFormat="1" x14ac:dyDescent="0.25"/>
    <row r="155" s="313" customFormat="1" x14ac:dyDescent="0.25"/>
    <row r="156" s="313" customFormat="1" x14ac:dyDescent="0.25"/>
    <row r="157" s="313" customFormat="1" x14ac:dyDescent="0.25"/>
    <row r="158" s="313" customFormat="1" x14ac:dyDescent="0.25"/>
    <row r="159" s="313" customFormat="1" x14ac:dyDescent="0.25"/>
    <row r="160" s="313" customFormat="1" x14ac:dyDescent="0.25"/>
    <row r="161" s="313" customFormat="1" x14ac:dyDescent="0.25"/>
  </sheetData>
  <mergeCells count="3">
    <mergeCell ref="A1:B3"/>
    <mergeCell ref="C1:H3"/>
    <mergeCell ref="H4:J11"/>
  </mergeCells>
  <hyperlinks>
    <hyperlink ref="B7" location="'3.Riesgos_Seguridad '!A1" display="Mapa de Riesgos Seguridad de la Información"/>
    <hyperlink ref="B8" location="'4.Matriz Peligros'!A1" display="Matriz de riesgos y Peligros Seguridad y Salud en el Trabajo"/>
    <hyperlink ref="B5" location="'1.Mapa Riesgos Institucional'!A1" display="Mapa de Riesgos Institucional"/>
    <hyperlink ref="B6" location="'2.Matriz Riesgos Corrupción'!A1" display="Mapa de Riesgos de Corrup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V177"/>
  <sheetViews>
    <sheetView showGridLines="0" zoomScaleNormal="100" zoomScaleSheetLayoutView="98" workbookViewId="0">
      <pane xSplit="2" ySplit="12" topLeftCell="C19" activePane="bottomRight" state="frozen"/>
      <selection pane="topRight" activeCell="C1" sqref="C1"/>
      <selection pane="bottomLeft" activeCell="A13" sqref="A13"/>
      <selection pane="bottomRight" activeCell="D19" sqref="D19"/>
    </sheetView>
  </sheetViews>
  <sheetFormatPr baseColWidth="10" defaultRowHeight="12.75" x14ac:dyDescent="0.2"/>
  <cols>
    <col min="1" max="1" width="11.42578125" style="80" customWidth="1"/>
    <col min="2" max="2" width="33.7109375" style="81" customWidth="1"/>
    <col min="3" max="3" width="32.7109375" style="80" customWidth="1"/>
    <col min="4" max="4" width="66.28515625" style="80" customWidth="1"/>
    <col min="5" max="5" width="30.42578125" style="80" customWidth="1"/>
    <col min="6" max="6" width="23" style="80" customWidth="1"/>
    <col min="7" max="7" width="71.42578125" style="80" customWidth="1"/>
    <col min="8" max="8" width="69.7109375" style="80" customWidth="1"/>
    <col min="9" max="10" width="14.85546875" style="80" customWidth="1"/>
    <col min="11" max="11" width="3.5703125" style="80" bestFit="1" customWidth="1"/>
    <col min="12" max="12" width="94.5703125" style="80" customWidth="1"/>
    <col min="13" max="14" width="14.85546875" style="80" customWidth="1"/>
    <col min="15" max="15" width="3.5703125" style="80" bestFit="1" customWidth="1"/>
    <col min="16" max="16" width="5.42578125" style="80" customWidth="1"/>
    <col min="17" max="17" width="66.42578125" style="80" customWidth="1"/>
    <col min="18" max="18" width="29.7109375" style="82" customWidth="1"/>
    <col min="19" max="19" width="26.85546875" style="80" customWidth="1"/>
    <col min="20" max="20" width="26.7109375" style="80" customWidth="1"/>
    <col min="21" max="21" width="46.28515625" style="80" customWidth="1"/>
    <col min="22" max="22" width="23" style="80" customWidth="1"/>
    <col min="23" max="23" width="27.140625" style="35" customWidth="1"/>
    <col min="24" max="16384" width="11.42578125" style="35"/>
  </cols>
  <sheetData>
    <row r="1" spans="1:22" s="21" customFormat="1" ht="32.25" customHeight="1" x14ac:dyDescent="0.2">
      <c r="A1" s="20"/>
      <c r="B1" s="333"/>
      <c r="C1" s="333"/>
      <c r="D1" s="334" t="s">
        <v>0</v>
      </c>
      <c r="E1" s="335"/>
      <c r="F1" s="335"/>
      <c r="G1" s="335"/>
      <c r="H1" s="335"/>
      <c r="I1" s="335"/>
      <c r="J1" s="335"/>
      <c r="K1" s="335"/>
      <c r="L1" s="335"/>
      <c r="M1" s="335"/>
      <c r="N1" s="335"/>
      <c r="O1" s="335"/>
      <c r="P1" s="335"/>
      <c r="Q1" s="335"/>
      <c r="R1" s="335"/>
      <c r="S1" s="335"/>
      <c r="T1" s="336"/>
      <c r="U1" s="343" t="s">
        <v>24</v>
      </c>
      <c r="V1" s="344"/>
    </row>
    <row r="2" spans="1:22" s="21" customFormat="1" ht="32.25" customHeight="1" x14ac:dyDescent="0.2">
      <c r="A2" s="20"/>
      <c r="B2" s="333"/>
      <c r="C2" s="333"/>
      <c r="D2" s="337" t="s">
        <v>1</v>
      </c>
      <c r="E2" s="338"/>
      <c r="F2" s="338"/>
      <c r="G2" s="338"/>
      <c r="H2" s="338"/>
      <c r="I2" s="338"/>
      <c r="J2" s="338"/>
      <c r="K2" s="338"/>
      <c r="L2" s="338"/>
      <c r="M2" s="338"/>
      <c r="N2" s="338"/>
      <c r="O2" s="338"/>
      <c r="P2" s="338"/>
      <c r="Q2" s="338"/>
      <c r="R2" s="338"/>
      <c r="S2" s="338"/>
      <c r="T2" s="339"/>
      <c r="U2" s="345" t="s">
        <v>25</v>
      </c>
      <c r="V2" s="346"/>
    </row>
    <row r="3" spans="1:22" s="21" customFormat="1" ht="32.25" customHeight="1" thickBot="1" x14ac:dyDescent="0.25">
      <c r="A3" s="20"/>
      <c r="B3" s="333"/>
      <c r="C3" s="333"/>
      <c r="D3" s="340" t="s">
        <v>26</v>
      </c>
      <c r="E3" s="341"/>
      <c r="F3" s="341"/>
      <c r="G3" s="341"/>
      <c r="H3" s="341"/>
      <c r="I3" s="341"/>
      <c r="J3" s="341"/>
      <c r="K3" s="341"/>
      <c r="L3" s="341"/>
      <c r="M3" s="341"/>
      <c r="N3" s="341"/>
      <c r="O3" s="341"/>
      <c r="P3" s="341"/>
      <c r="Q3" s="341"/>
      <c r="R3" s="341"/>
      <c r="S3" s="341"/>
      <c r="T3" s="342"/>
      <c r="U3" s="347" t="s">
        <v>807</v>
      </c>
      <c r="V3" s="348"/>
    </row>
    <row r="4" spans="1:22" s="26" customFormat="1" x14ac:dyDescent="0.25">
      <c r="A4" s="22"/>
      <c r="B4" s="23"/>
      <c r="C4" s="24"/>
      <c r="D4" s="25"/>
      <c r="E4" s="25"/>
      <c r="F4" s="25"/>
      <c r="G4" s="22"/>
      <c r="H4" s="22"/>
      <c r="I4" s="22"/>
      <c r="J4" s="22"/>
      <c r="K4" s="22"/>
      <c r="L4" s="22"/>
      <c r="M4" s="22"/>
      <c r="N4" s="22"/>
      <c r="O4" s="22"/>
      <c r="P4" s="22"/>
      <c r="Q4" s="22"/>
      <c r="R4" s="22"/>
      <c r="S4" s="22"/>
      <c r="T4" s="22"/>
      <c r="U4" s="22"/>
      <c r="V4" s="22"/>
    </row>
    <row r="5" spans="1:22" s="26" customFormat="1" ht="15" customHeight="1" x14ac:dyDescent="0.25">
      <c r="A5" s="22"/>
      <c r="B5" s="23"/>
      <c r="C5" s="25" t="s">
        <v>27</v>
      </c>
      <c r="D5" s="27">
        <v>43585</v>
      </c>
      <c r="E5" s="28"/>
      <c r="F5" s="28"/>
      <c r="G5" s="22"/>
      <c r="H5" s="22"/>
      <c r="I5" s="22"/>
      <c r="J5" s="23"/>
      <c r="K5" s="23"/>
      <c r="L5" s="23"/>
      <c r="M5" s="23"/>
      <c r="N5" s="23"/>
      <c r="O5" s="23"/>
      <c r="P5" s="23"/>
      <c r="Q5" s="22"/>
      <c r="R5" s="22"/>
      <c r="S5" s="22"/>
      <c r="T5" s="22"/>
      <c r="U5" s="22"/>
      <c r="V5" s="22"/>
    </row>
    <row r="6" spans="1:22" s="26" customFormat="1" ht="15" customHeight="1" x14ac:dyDescent="0.25">
      <c r="A6" s="22"/>
      <c r="B6" s="23"/>
      <c r="C6" s="25"/>
      <c r="D6" s="28"/>
      <c r="E6" s="28"/>
      <c r="F6" s="28"/>
      <c r="G6" s="22"/>
      <c r="H6" s="22"/>
      <c r="I6" s="22"/>
      <c r="J6" s="23"/>
      <c r="K6" s="23"/>
      <c r="L6" s="23"/>
      <c r="M6" s="23"/>
      <c r="N6" s="23"/>
      <c r="O6" s="23"/>
      <c r="P6" s="23"/>
      <c r="Q6" s="22"/>
      <c r="R6" s="22"/>
      <c r="S6" s="22"/>
      <c r="T6" s="22"/>
      <c r="U6" s="22"/>
      <c r="V6" s="22"/>
    </row>
    <row r="7" spans="1:22" s="26" customFormat="1" ht="15" customHeight="1" x14ac:dyDescent="0.25">
      <c r="A7" s="22"/>
      <c r="B7" s="23"/>
      <c r="C7" s="25" t="s">
        <v>2</v>
      </c>
      <c r="D7" s="29">
        <v>1</v>
      </c>
      <c r="E7" s="28"/>
      <c r="F7" s="28"/>
      <c r="G7" s="22"/>
      <c r="H7" s="25"/>
      <c r="I7" s="30"/>
      <c r="J7" s="23"/>
      <c r="K7" s="23"/>
      <c r="L7" s="23"/>
      <c r="M7" s="23"/>
      <c r="N7" s="23"/>
      <c r="O7" s="23"/>
      <c r="P7" s="23"/>
      <c r="Q7" s="22"/>
      <c r="R7" s="22"/>
      <c r="S7" s="22"/>
      <c r="T7" s="22"/>
      <c r="U7" s="22"/>
      <c r="V7" s="22"/>
    </row>
    <row r="8" spans="1:22" s="26" customFormat="1" ht="2.25" customHeight="1" x14ac:dyDescent="0.25">
      <c r="A8" s="22"/>
      <c r="B8" s="23"/>
      <c r="C8" s="31"/>
      <c r="D8" s="32"/>
      <c r="E8" s="28"/>
      <c r="F8" s="28"/>
      <c r="G8" s="22"/>
      <c r="H8" s="25"/>
      <c r="I8" s="30"/>
      <c r="J8" s="23"/>
      <c r="K8" s="23"/>
      <c r="L8" s="23"/>
      <c r="M8" s="23"/>
      <c r="N8" s="23"/>
      <c r="O8" s="23"/>
      <c r="P8" s="23"/>
      <c r="Q8" s="22"/>
      <c r="R8" s="22"/>
      <c r="S8" s="22"/>
      <c r="T8" s="22"/>
      <c r="U8" s="22"/>
      <c r="V8" s="22"/>
    </row>
    <row r="9" spans="1:22" s="26" customFormat="1" ht="6" customHeight="1" x14ac:dyDescent="0.25">
      <c r="A9" s="22"/>
      <c r="B9" s="23"/>
      <c r="C9" s="31"/>
      <c r="D9" s="32"/>
      <c r="E9" s="28"/>
      <c r="F9" s="28"/>
      <c r="G9" s="22"/>
      <c r="H9" s="25"/>
      <c r="I9" s="30"/>
      <c r="J9" s="23"/>
      <c r="K9" s="23"/>
      <c r="L9" s="23"/>
      <c r="M9" s="23"/>
      <c r="N9" s="23"/>
      <c r="O9" s="23"/>
      <c r="P9" s="23"/>
      <c r="Q9" s="22"/>
      <c r="R9" s="22"/>
      <c r="S9" s="22"/>
      <c r="T9" s="22"/>
      <c r="U9" s="22"/>
      <c r="V9" s="22"/>
    </row>
    <row r="10" spans="1:22" s="21" customFormat="1" ht="1.5" customHeight="1" x14ac:dyDescent="0.2">
      <c r="A10" s="20"/>
      <c r="B10" s="33"/>
      <c r="C10" s="34"/>
      <c r="D10" s="34"/>
      <c r="E10" s="34"/>
      <c r="F10" s="34"/>
      <c r="G10" s="34"/>
      <c r="H10" s="34"/>
      <c r="I10" s="34"/>
      <c r="J10" s="20"/>
      <c r="K10" s="20"/>
      <c r="L10" s="20"/>
      <c r="M10" s="20"/>
      <c r="N10" s="20"/>
      <c r="O10" s="20"/>
      <c r="P10" s="20"/>
      <c r="Q10" s="20"/>
      <c r="R10" s="22"/>
      <c r="S10" s="20"/>
      <c r="T10" s="20"/>
      <c r="U10" s="20"/>
      <c r="V10" s="20"/>
    </row>
    <row r="11" spans="1:22" ht="24" customHeight="1" x14ac:dyDescent="0.2">
      <c r="A11" s="349" t="s">
        <v>3</v>
      </c>
      <c r="B11" s="350" t="s">
        <v>23</v>
      </c>
      <c r="C11" s="350" t="s">
        <v>4</v>
      </c>
      <c r="D11" s="350" t="s">
        <v>5</v>
      </c>
      <c r="E11" s="350" t="s">
        <v>6</v>
      </c>
      <c r="F11" s="350" t="s">
        <v>7</v>
      </c>
      <c r="G11" s="350" t="s">
        <v>8</v>
      </c>
      <c r="H11" s="350" t="s">
        <v>9</v>
      </c>
      <c r="I11" s="350" t="s">
        <v>10</v>
      </c>
      <c r="J11" s="350"/>
      <c r="K11" s="350"/>
      <c r="L11" s="350" t="s">
        <v>11</v>
      </c>
      <c r="M11" s="350" t="s">
        <v>12</v>
      </c>
      <c r="N11" s="350"/>
      <c r="O11" s="350"/>
      <c r="P11" s="349" t="s">
        <v>13</v>
      </c>
      <c r="Q11" s="350" t="s">
        <v>14</v>
      </c>
      <c r="R11" s="350" t="s">
        <v>15</v>
      </c>
      <c r="S11" s="351" t="s">
        <v>16</v>
      </c>
      <c r="T11" s="350" t="s">
        <v>17</v>
      </c>
      <c r="U11" s="350" t="s">
        <v>18</v>
      </c>
      <c r="V11" s="350" t="s">
        <v>19</v>
      </c>
    </row>
    <row r="12" spans="1:22" ht="57.75" customHeight="1" x14ac:dyDescent="0.2">
      <c r="A12" s="349"/>
      <c r="B12" s="350"/>
      <c r="C12" s="350"/>
      <c r="D12" s="350"/>
      <c r="E12" s="350"/>
      <c r="F12" s="350"/>
      <c r="G12" s="350"/>
      <c r="H12" s="350"/>
      <c r="I12" s="16" t="s">
        <v>20</v>
      </c>
      <c r="J12" s="16" t="s">
        <v>21</v>
      </c>
      <c r="K12" s="97" t="s">
        <v>22</v>
      </c>
      <c r="L12" s="350"/>
      <c r="M12" s="16" t="s">
        <v>20</v>
      </c>
      <c r="N12" s="16" t="s">
        <v>21</v>
      </c>
      <c r="O12" s="97" t="s">
        <v>22</v>
      </c>
      <c r="P12" s="349"/>
      <c r="Q12" s="350"/>
      <c r="R12" s="350"/>
      <c r="S12" s="351"/>
      <c r="T12" s="350"/>
      <c r="U12" s="350"/>
      <c r="V12" s="350"/>
    </row>
    <row r="13" spans="1:22" ht="153" x14ac:dyDescent="0.2">
      <c r="A13" s="36">
        <v>1</v>
      </c>
      <c r="B13" s="7" t="s">
        <v>721</v>
      </c>
      <c r="C13" s="7" t="s">
        <v>701</v>
      </c>
      <c r="D13" s="7" t="s">
        <v>702</v>
      </c>
      <c r="E13" s="7" t="s">
        <v>184</v>
      </c>
      <c r="F13" s="7" t="s">
        <v>164</v>
      </c>
      <c r="G13" s="7" t="s">
        <v>703</v>
      </c>
      <c r="H13" s="7" t="s">
        <v>704</v>
      </c>
      <c r="I13" s="7" t="s">
        <v>66</v>
      </c>
      <c r="J13" s="7" t="s">
        <v>85</v>
      </c>
      <c r="K13" s="37" t="s">
        <v>36</v>
      </c>
      <c r="L13" s="7" t="s">
        <v>705</v>
      </c>
      <c r="M13" s="7" t="s">
        <v>66</v>
      </c>
      <c r="N13" s="7" t="s">
        <v>85</v>
      </c>
      <c r="O13" s="37" t="s">
        <v>36</v>
      </c>
      <c r="P13" s="38" t="s">
        <v>37</v>
      </c>
      <c r="Q13" s="7" t="s">
        <v>731</v>
      </c>
      <c r="R13" s="7" t="s">
        <v>706</v>
      </c>
      <c r="S13" s="7" t="s">
        <v>707</v>
      </c>
      <c r="T13" s="7" t="s">
        <v>60</v>
      </c>
      <c r="U13" s="7" t="s">
        <v>708</v>
      </c>
      <c r="V13" s="14" t="s">
        <v>709</v>
      </c>
    </row>
    <row r="14" spans="1:22" ht="153" x14ac:dyDescent="0.2">
      <c r="A14" s="36">
        <v>1</v>
      </c>
      <c r="B14" s="7" t="s">
        <v>721</v>
      </c>
      <c r="C14" s="7" t="s">
        <v>701</v>
      </c>
      <c r="D14" s="7" t="s">
        <v>702</v>
      </c>
      <c r="E14" s="7" t="s">
        <v>184</v>
      </c>
      <c r="F14" s="7" t="s">
        <v>164</v>
      </c>
      <c r="G14" s="7" t="s">
        <v>703</v>
      </c>
      <c r="H14" s="7" t="s">
        <v>704</v>
      </c>
      <c r="I14" s="7" t="s">
        <v>66</v>
      </c>
      <c r="J14" s="7" t="s">
        <v>85</v>
      </c>
      <c r="K14" s="37" t="s">
        <v>36</v>
      </c>
      <c r="L14" s="7" t="s">
        <v>705</v>
      </c>
      <c r="M14" s="7" t="s">
        <v>66</v>
      </c>
      <c r="N14" s="7" t="s">
        <v>85</v>
      </c>
      <c r="O14" s="37" t="s">
        <v>169</v>
      </c>
      <c r="P14" s="38" t="s">
        <v>37</v>
      </c>
      <c r="Q14" s="7" t="s">
        <v>732</v>
      </c>
      <c r="R14" s="7" t="s">
        <v>710</v>
      </c>
      <c r="S14" s="7" t="s">
        <v>711</v>
      </c>
      <c r="T14" s="7" t="s">
        <v>712</v>
      </c>
      <c r="U14" s="7" t="s">
        <v>708</v>
      </c>
      <c r="V14" s="14" t="s">
        <v>713</v>
      </c>
    </row>
    <row r="15" spans="1:22" ht="153" x14ac:dyDescent="0.2">
      <c r="A15" s="36">
        <v>1</v>
      </c>
      <c r="B15" s="7" t="s">
        <v>721</v>
      </c>
      <c r="C15" s="7" t="s">
        <v>701</v>
      </c>
      <c r="D15" s="7" t="s">
        <v>702</v>
      </c>
      <c r="E15" s="7" t="s">
        <v>184</v>
      </c>
      <c r="F15" s="7" t="s">
        <v>164</v>
      </c>
      <c r="G15" s="7" t="s">
        <v>703</v>
      </c>
      <c r="H15" s="7" t="s">
        <v>704</v>
      </c>
      <c r="I15" s="7" t="s">
        <v>66</v>
      </c>
      <c r="J15" s="7" t="s">
        <v>85</v>
      </c>
      <c r="K15" s="37" t="s">
        <v>36</v>
      </c>
      <c r="L15" s="7" t="s">
        <v>705</v>
      </c>
      <c r="M15" s="7" t="s">
        <v>66</v>
      </c>
      <c r="N15" s="7" t="s">
        <v>85</v>
      </c>
      <c r="O15" s="37" t="s">
        <v>169</v>
      </c>
      <c r="P15" s="38" t="s">
        <v>37</v>
      </c>
      <c r="Q15" s="7" t="s">
        <v>733</v>
      </c>
      <c r="R15" s="7" t="s">
        <v>714</v>
      </c>
      <c r="S15" s="7" t="s">
        <v>707</v>
      </c>
      <c r="T15" s="7" t="s">
        <v>715</v>
      </c>
      <c r="U15" s="7" t="s">
        <v>708</v>
      </c>
      <c r="V15" s="14" t="s">
        <v>716</v>
      </c>
    </row>
    <row r="16" spans="1:22" ht="153" x14ac:dyDescent="0.2">
      <c r="A16" s="36">
        <v>1</v>
      </c>
      <c r="B16" s="7" t="s">
        <v>721</v>
      </c>
      <c r="C16" s="7" t="s">
        <v>701</v>
      </c>
      <c r="D16" s="7" t="s">
        <v>702</v>
      </c>
      <c r="E16" s="7" t="s">
        <v>184</v>
      </c>
      <c r="F16" s="7" t="s">
        <v>164</v>
      </c>
      <c r="G16" s="7" t="s">
        <v>703</v>
      </c>
      <c r="H16" s="7" t="s">
        <v>704</v>
      </c>
      <c r="I16" s="7" t="s">
        <v>66</v>
      </c>
      <c r="J16" s="7" t="s">
        <v>85</v>
      </c>
      <c r="K16" s="37" t="s">
        <v>36</v>
      </c>
      <c r="L16" s="7" t="s">
        <v>705</v>
      </c>
      <c r="M16" s="7" t="s">
        <v>66</v>
      </c>
      <c r="N16" s="7" t="s">
        <v>85</v>
      </c>
      <c r="O16" s="37" t="s">
        <v>169</v>
      </c>
      <c r="P16" s="38" t="s">
        <v>37</v>
      </c>
      <c r="Q16" s="7" t="s">
        <v>734</v>
      </c>
      <c r="R16" s="7" t="s">
        <v>717</v>
      </c>
      <c r="S16" s="7" t="s">
        <v>718</v>
      </c>
      <c r="T16" s="7" t="s">
        <v>719</v>
      </c>
      <c r="U16" s="7" t="s">
        <v>708</v>
      </c>
      <c r="V16" s="14" t="s">
        <v>720</v>
      </c>
    </row>
    <row r="17" spans="1:22" ht="293.25" x14ac:dyDescent="0.2">
      <c r="A17" s="7">
        <v>2</v>
      </c>
      <c r="B17" s="7" t="s">
        <v>721</v>
      </c>
      <c r="C17" s="7" t="s">
        <v>161</v>
      </c>
      <c r="D17" s="7" t="s">
        <v>162</v>
      </c>
      <c r="E17" s="7" t="s">
        <v>163</v>
      </c>
      <c r="F17" s="7" t="s">
        <v>164</v>
      </c>
      <c r="G17" s="7" t="s">
        <v>165</v>
      </c>
      <c r="H17" s="7" t="s">
        <v>166</v>
      </c>
      <c r="I17" s="7" t="s">
        <v>66</v>
      </c>
      <c r="J17" s="7" t="s">
        <v>167</v>
      </c>
      <c r="K17" s="39" t="s">
        <v>86</v>
      </c>
      <c r="L17" s="7" t="s">
        <v>168</v>
      </c>
      <c r="M17" s="7" t="s">
        <v>66</v>
      </c>
      <c r="N17" s="7" t="s">
        <v>85</v>
      </c>
      <c r="O17" s="37" t="s">
        <v>169</v>
      </c>
      <c r="P17" s="38" t="s">
        <v>37</v>
      </c>
      <c r="Q17" s="7" t="s">
        <v>657</v>
      </c>
      <c r="R17" s="7" t="s">
        <v>170</v>
      </c>
      <c r="S17" s="7" t="s">
        <v>171</v>
      </c>
      <c r="T17" s="14" t="s">
        <v>172</v>
      </c>
      <c r="U17" s="7" t="s">
        <v>173</v>
      </c>
      <c r="V17" s="14" t="s">
        <v>174</v>
      </c>
    </row>
    <row r="18" spans="1:22" ht="306" x14ac:dyDescent="0.2">
      <c r="A18" s="7">
        <v>2</v>
      </c>
      <c r="B18" s="7" t="s">
        <v>721</v>
      </c>
      <c r="C18" s="7" t="s">
        <v>161</v>
      </c>
      <c r="D18" s="7" t="s">
        <v>162</v>
      </c>
      <c r="E18" s="7" t="s">
        <v>163</v>
      </c>
      <c r="F18" s="7" t="s">
        <v>175</v>
      </c>
      <c r="G18" s="7" t="s">
        <v>176</v>
      </c>
      <c r="H18" s="7" t="s">
        <v>166</v>
      </c>
      <c r="I18" s="7" t="s">
        <v>66</v>
      </c>
      <c r="J18" s="7" t="s">
        <v>85</v>
      </c>
      <c r="K18" s="37" t="s">
        <v>36</v>
      </c>
      <c r="L18" s="7" t="s">
        <v>177</v>
      </c>
      <c r="M18" s="7" t="s">
        <v>66</v>
      </c>
      <c r="N18" s="7" t="s">
        <v>85</v>
      </c>
      <c r="O18" s="37" t="s">
        <v>169</v>
      </c>
      <c r="P18" s="38" t="s">
        <v>37</v>
      </c>
      <c r="Q18" s="7" t="s">
        <v>658</v>
      </c>
      <c r="R18" s="7" t="s">
        <v>178</v>
      </c>
      <c r="S18" s="7" t="s">
        <v>179</v>
      </c>
      <c r="T18" s="14" t="s">
        <v>180</v>
      </c>
      <c r="U18" s="7" t="s">
        <v>173</v>
      </c>
      <c r="V18" s="14" t="s">
        <v>181</v>
      </c>
    </row>
    <row r="19" spans="1:22" ht="153" x14ac:dyDescent="0.2">
      <c r="A19" s="6">
        <v>3</v>
      </c>
      <c r="B19" s="7" t="s">
        <v>721</v>
      </c>
      <c r="C19" s="7" t="s">
        <v>182</v>
      </c>
      <c r="D19" s="7" t="s">
        <v>183</v>
      </c>
      <c r="E19" s="7" t="s">
        <v>184</v>
      </c>
      <c r="F19" s="6" t="s">
        <v>185</v>
      </c>
      <c r="G19" s="13" t="s">
        <v>186</v>
      </c>
      <c r="H19" s="7" t="s">
        <v>187</v>
      </c>
      <c r="I19" s="6" t="s">
        <v>56</v>
      </c>
      <c r="J19" s="6" t="s">
        <v>85</v>
      </c>
      <c r="K19" s="39" t="s">
        <v>86</v>
      </c>
      <c r="L19" s="7" t="s">
        <v>188</v>
      </c>
      <c r="M19" s="6" t="s">
        <v>66</v>
      </c>
      <c r="N19" s="6" t="s">
        <v>85</v>
      </c>
      <c r="O19" s="37" t="s">
        <v>169</v>
      </c>
      <c r="P19" s="40" t="s">
        <v>37</v>
      </c>
      <c r="Q19" s="7" t="s">
        <v>659</v>
      </c>
      <c r="R19" s="7" t="s">
        <v>189</v>
      </c>
      <c r="S19" s="7" t="s">
        <v>190</v>
      </c>
      <c r="T19" s="15" t="s">
        <v>191</v>
      </c>
      <c r="U19" s="7" t="s">
        <v>192</v>
      </c>
      <c r="V19" s="14" t="s">
        <v>193</v>
      </c>
    </row>
    <row r="20" spans="1:22" ht="204" x14ac:dyDescent="0.2">
      <c r="A20" s="6">
        <v>4</v>
      </c>
      <c r="B20" s="6" t="s">
        <v>78</v>
      </c>
      <c r="C20" s="7" t="s">
        <v>28</v>
      </c>
      <c r="D20" s="7" t="s">
        <v>29</v>
      </c>
      <c r="E20" s="7" t="s">
        <v>30</v>
      </c>
      <c r="F20" s="7" t="s">
        <v>31</v>
      </c>
      <c r="G20" s="11" t="s">
        <v>32</v>
      </c>
      <c r="H20" s="11" t="s">
        <v>33</v>
      </c>
      <c r="I20" s="7" t="s">
        <v>34</v>
      </c>
      <c r="J20" s="7" t="s">
        <v>35</v>
      </c>
      <c r="K20" s="4" t="s">
        <v>36</v>
      </c>
      <c r="L20" s="11" t="s">
        <v>655</v>
      </c>
      <c r="M20" s="7" t="s">
        <v>34</v>
      </c>
      <c r="N20" s="7" t="s">
        <v>35</v>
      </c>
      <c r="O20" s="4" t="s">
        <v>36</v>
      </c>
      <c r="P20" s="73" t="s">
        <v>37</v>
      </c>
      <c r="Q20" s="7" t="s">
        <v>660</v>
      </c>
      <c r="R20" s="11" t="s">
        <v>38</v>
      </c>
      <c r="S20" s="11" t="s">
        <v>39</v>
      </c>
      <c r="T20" s="7" t="s">
        <v>40</v>
      </c>
      <c r="U20" s="11" t="s">
        <v>41</v>
      </c>
      <c r="V20" s="7" t="s">
        <v>42</v>
      </c>
    </row>
    <row r="21" spans="1:22" ht="165.75" x14ac:dyDescent="0.2">
      <c r="A21" s="6">
        <v>4</v>
      </c>
      <c r="B21" s="6" t="s">
        <v>78</v>
      </c>
      <c r="C21" s="7" t="s">
        <v>28</v>
      </c>
      <c r="D21" s="7" t="s">
        <v>43</v>
      </c>
      <c r="E21" s="7" t="s">
        <v>30</v>
      </c>
      <c r="F21" s="7" t="s">
        <v>31</v>
      </c>
      <c r="G21" s="11" t="s">
        <v>32</v>
      </c>
      <c r="H21" s="11" t="s">
        <v>33</v>
      </c>
      <c r="I21" s="7" t="s">
        <v>34</v>
      </c>
      <c r="J21" s="7" t="s">
        <v>35</v>
      </c>
      <c r="K21" s="4" t="s">
        <v>36</v>
      </c>
      <c r="L21" s="11" t="s">
        <v>44</v>
      </c>
      <c r="M21" s="7" t="s">
        <v>34</v>
      </c>
      <c r="N21" s="7" t="s">
        <v>35</v>
      </c>
      <c r="O21" s="4" t="s">
        <v>36</v>
      </c>
      <c r="P21" s="73" t="s">
        <v>37</v>
      </c>
      <c r="Q21" s="7" t="s">
        <v>661</v>
      </c>
      <c r="R21" s="11" t="s">
        <v>47</v>
      </c>
      <c r="S21" s="7" t="s">
        <v>39</v>
      </c>
      <c r="T21" s="7" t="s">
        <v>48</v>
      </c>
      <c r="U21" s="11" t="s">
        <v>41</v>
      </c>
      <c r="V21" s="7" t="s">
        <v>49</v>
      </c>
    </row>
    <row r="22" spans="1:22" ht="63.75" x14ac:dyDescent="0.2">
      <c r="A22" s="6">
        <v>5</v>
      </c>
      <c r="B22" s="6" t="s">
        <v>78</v>
      </c>
      <c r="C22" s="7" t="s">
        <v>50</v>
      </c>
      <c r="D22" s="7" t="s">
        <v>51</v>
      </c>
      <c r="E22" s="7" t="s">
        <v>52</v>
      </c>
      <c r="F22" s="7" t="s">
        <v>53</v>
      </c>
      <c r="G22" s="11" t="s">
        <v>54</v>
      </c>
      <c r="H22" s="11" t="s">
        <v>55</v>
      </c>
      <c r="I22" s="7" t="s">
        <v>56</v>
      </c>
      <c r="J22" s="7" t="s">
        <v>57</v>
      </c>
      <c r="K22" s="4" t="s">
        <v>36</v>
      </c>
      <c r="L22" s="11" t="s">
        <v>58</v>
      </c>
      <c r="M22" s="7" t="s">
        <v>56</v>
      </c>
      <c r="N22" s="7" t="s">
        <v>57</v>
      </c>
      <c r="O22" s="4" t="s">
        <v>36</v>
      </c>
      <c r="P22" s="38" t="s">
        <v>37</v>
      </c>
      <c r="Q22" s="7" t="s">
        <v>662</v>
      </c>
      <c r="R22" s="11" t="s">
        <v>59</v>
      </c>
      <c r="S22" s="7" t="s">
        <v>39</v>
      </c>
      <c r="T22" s="7" t="s">
        <v>60</v>
      </c>
      <c r="U22" s="11" t="s">
        <v>61</v>
      </c>
      <c r="V22" s="7" t="s">
        <v>49</v>
      </c>
    </row>
    <row r="23" spans="1:22" ht="153" x14ac:dyDescent="0.2">
      <c r="A23" s="6">
        <v>6</v>
      </c>
      <c r="B23" s="6" t="s">
        <v>78</v>
      </c>
      <c r="C23" s="9" t="s">
        <v>62</v>
      </c>
      <c r="D23" s="7" t="s">
        <v>63</v>
      </c>
      <c r="E23" s="7" t="s">
        <v>30</v>
      </c>
      <c r="F23" s="7" t="s">
        <v>31</v>
      </c>
      <c r="G23" s="11" t="s">
        <v>64</v>
      </c>
      <c r="H23" s="11" t="s">
        <v>65</v>
      </c>
      <c r="I23" s="7" t="s">
        <v>66</v>
      </c>
      <c r="J23" s="7" t="s">
        <v>35</v>
      </c>
      <c r="K23" s="41" t="s">
        <v>67</v>
      </c>
      <c r="L23" s="11" t="s">
        <v>68</v>
      </c>
      <c r="M23" s="7" t="s">
        <v>66</v>
      </c>
      <c r="N23" s="7" t="s">
        <v>35</v>
      </c>
      <c r="O23" s="41" t="s">
        <v>67</v>
      </c>
      <c r="P23" s="38" t="s">
        <v>37</v>
      </c>
      <c r="Q23" s="7" t="s">
        <v>749</v>
      </c>
      <c r="R23" s="11" t="s">
        <v>69</v>
      </c>
      <c r="S23" s="7" t="s">
        <v>39</v>
      </c>
      <c r="T23" s="7" t="s">
        <v>70</v>
      </c>
      <c r="U23" s="11" t="s">
        <v>61</v>
      </c>
      <c r="V23" s="7" t="s">
        <v>49</v>
      </c>
    </row>
    <row r="24" spans="1:22" ht="153" x14ac:dyDescent="0.2">
      <c r="A24" s="6">
        <v>6</v>
      </c>
      <c r="B24" s="6" t="s">
        <v>78</v>
      </c>
      <c r="C24" s="9" t="s">
        <v>62</v>
      </c>
      <c r="D24" s="7" t="s">
        <v>63</v>
      </c>
      <c r="E24" s="6" t="s">
        <v>30</v>
      </c>
      <c r="F24" s="7" t="s">
        <v>31</v>
      </c>
      <c r="G24" s="11" t="s">
        <v>64</v>
      </c>
      <c r="H24" s="11" t="s">
        <v>65</v>
      </c>
      <c r="I24" s="7" t="s">
        <v>66</v>
      </c>
      <c r="J24" s="7" t="s">
        <v>35</v>
      </c>
      <c r="K24" s="41" t="s">
        <v>67</v>
      </c>
      <c r="L24" s="7" t="s">
        <v>68</v>
      </c>
      <c r="M24" s="7" t="s">
        <v>66</v>
      </c>
      <c r="N24" s="7" t="s">
        <v>35</v>
      </c>
      <c r="O24" s="41" t="s">
        <v>67</v>
      </c>
      <c r="P24" s="38" t="s">
        <v>37</v>
      </c>
      <c r="Q24" s="7" t="s">
        <v>750</v>
      </c>
      <c r="R24" s="7" t="s">
        <v>71</v>
      </c>
      <c r="S24" s="7" t="s">
        <v>39</v>
      </c>
      <c r="T24" s="7" t="s">
        <v>72</v>
      </c>
      <c r="U24" s="7" t="s">
        <v>61</v>
      </c>
      <c r="V24" s="7" t="s">
        <v>49</v>
      </c>
    </row>
    <row r="25" spans="1:22" ht="140.25" x14ac:dyDescent="0.2">
      <c r="A25" s="6">
        <v>6</v>
      </c>
      <c r="B25" s="6" t="s">
        <v>78</v>
      </c>
      <c r="C25" s="9" t="s">
        <v>62</v>
      </c>
      <c r="D25" s="7" t="s">
        <v>73</v>
      </c>
      <c r="E25" s="6" t="s">
        <v>30</v>
      </c>
      <c r="F25" s="7" t="s">
        <v>31</v>
      </c>
      <c r="G25" s="11" t="s">
        <v>64</v>
      </c>
      <c r="H25" s="11" t="s">
        <v>74</v>
      </c>
      <c r="I25" s="7" t="s">
        <v>66</v>
      </c>
      <c r="J25" s="7" t="s">
        <v>35</v>
      </c>
      <c r="K25" s="41" t="s">
        <v>67</v>
      </c>
      <c r="L25" s="7" t="s">
        <v>75</v>
      </c>
      <c r="M25" s="7" t="s">
        <v>66</v>
      </c>
      <c r="N25" s="7" t="s">
        <v>35</v>
      </c>
      <c r="O25" s="41" t="s">
        <v>67</v>
      </c>
      <c r="P25" s="38" t="s">
        <v>37</v>
      </c>
      <c r="Q25" s="7" t="s">
        <v>751</v>
      </c>
      <c r="R25" s="7" t="s">
        <v>76</v>
      </c>
      <c r="S25" s="7" t="s">
        <v>39</v>
      </c>
      <c r="T25" s="7" t="s">
        <v>77</v>
      </c>
      <c r="U25" s="7" t="s">
        <v>61</v>
      </c>
      <c r="V25" s="7" t="s">
        <v>49</v>
      </c>
    </row>
    <row r="26" spans="1:22" ht="204" x14ac:dyDescent="0.2">
      <c r="A26" s="6">
        <v>7</v>
      </c>
      <c r="B26" s="6" t="s">
        <v>160</v>
      </c>
      <c r="C26" s="9" t="s">
        <v>79</v>
      </c>
      <c r="D26" s="9" t="s">
        <v>80</v>
      </c>
      <c r="E26" s="7" t="s">
        <v>81</v>
      </c>
      <c r="F26" s="7" t="s">
        <v>82</v>
      </c>
      <c r="G26" s="10" t="s">
        <v>83</v>
      </c>
      <c r="H26" s="9" t="s">
        <v>84</v>
      </c>
      <c r="I26" s="7" t="s">
        <v>34</v>
      </c>
      <c r="J26" s="7" t="s">
        <v>85</v>
      </c>
      <c r="K26" s="39" t="s">
        <v>86</v>
      </c>
      <c r="L26" s="13" t="s">
        <v>87</v>
      </c>
      <c r="M26" s="6" t="s">
        <v>34</v>
      </c>
      <c r="N26" s="7" t="s">
        <v>85</v>
      </c>
      <c r="O26" s="39" t="s">
        <v>86</v>
      </c>
      <c r="P26" s="38" t="s">
        <v>37</v>
      </c>
      <c r="Q26" s="7" t="s">
        <v>752</v>
      </c>
      <c r="R26" s="13" t="s">
        <v>38</v>
      </c>
      <c r="S26" s="13" t="s">
        <v>88</v>
      </c>
      <c r="T26" s="14" t="s">
        <v>89</v>
      </c>
      <c r="U26" s="89" t="s">
        <v>90</v>
      </c>
      <c r="V26" s="89" t="s">
        <v>91</v>
      </c>
    </row>
    <row r="27" spans="1:22" ht="204" x14ac:dyDescent="0.2">
      <c r="A27" s="6">
        <v>7</v>
      </c>
      <c r="B27" s="6" t="s">
        <v>160</v>
      </c>
      <c r="C27" s="9" t="s">
        <v>79</v>
      </c>
      <c r="D27" s="9" t="s">
        <v>80</v>
      </c>
      <c r="E27" s="7" t="s">
        <v>81</v>
      </c>
      <c r="F27" s="7" t="s">
        <v>82</v>
      </c>
      <c r="G27" s="10" t="s">
        <v>83</v>
      </c>
      <c r="H27" s="9" t="s">
        <v>84</v>
      </c>
      <c r="I27" s="7" t="s">
        <v>34</v>
      </c>
      <c r="J27" s="7" t="s">
        <v>85</v>
      </c>
      <c r="K27" s="39" t="s">
        <v>86</v>
      </c>
      <c r="L27" s="13" t="s">
        <v>87</v>
      </c>
      <c r="M27" s="6" t="s">
        <v>34</v>
      </c>
      <c r="N27" s="7" t="s">
        <v>85</v>
      </c>
      <c r="O27" s="39" t="s">
        <v>86</v>
      </c>
      <c r="P27" s="38" t="s">
        <v>37</v>
      </c>
      <c r="Q27" s="7" t="s">
        <v>753</v>
      </c>
      <c r="R27" s="7" t="s">
        <v>92</v>
      </c>
      <c r="S27" s="7" t="s">
        <v>93</v>
      </c>
      <c r="T27" s="14" t="s">
        <v>89</v>
      </c>
      <c r="U27" s="89" t="s">
        <v>94</v>
      </c>
      <c r="V27" s="14" t="s">
        <v>91</v>
      </c>
    </row>
    <row r="28" spans="1:22" ht="204" x14ac:dyDescent="0.2">
      <c r="A28" s="6">
        <v>7</v>
      </c>
      <c r="B28" s="6" t="s">
        <v>160</v>
      </c>
      <c r="C28" s="9" t="s">
        <v>79</v>
      </c>
      <c r="D28" s="9" t="s">
        <v>80</v>
      </c>
      <c r="E28" s="7" t="s">
        <v>81</v>
      </c>
      <c r="F28" s="7" t="s">
        <v>82</v>
      </c>
      <c r="G28" s="10" t="s">
        <v>83</v>
      </c>
      <c r="H28" s="9" t="s">
        <v>84</v>
      </c>
      <c r="I28" s="7" t="s">
        <v>34</v>
      </c>
      <c r="J28" s="7" t="s">
        <v>85</v>
      </c>
      <c r="K28" s="39" t="s">
        <v>86</v>
      </c>
      <c r="L28" s="13" t="s">
        <v>87</v>
      </c>
      <c r="M28" s="6" t="s">
        <v>34</v>
      </c>
      <c r="N28" s="7" t="s">
        <v>85</v>
      </c>
      <c r="O28" s="39" t="s">
        <v>86</v>
      </c>
      <c r="P28" s="38" t="s">
        <v>37</v>
      </c>
      <c r="Q28" s="7" t="s">
        <v>754</v>
      </c>
      <c r="R28" s="7" t="s">
        <v>95</v>
      </c>
      <c r="S28" s="7" t="s">
        <v>96</v>
      </c>
      <c r="T28" s="14" t="s">
        <v>97</v>
      </c>
      <c r="U28" s="14" t="s">
        <v>98</v>
      </c>
      <c r="V28" s="14" t="s">
        <v>91</v>
      </c>
    </row>
    <row r="29" spans="1:22" ht="204" x14ac:dyDescent="0.2">
      <c r="A29" s="6">
        <v>7</v>
      </c>
      <c r="B29" s="6" t="s">
        <v>160</v>
      </c>
      <c r="C29" s="9" t="s">
        <v>79</v>
      </c>
      <c r="D29" s="9" t="s">
        <v>80</v>
      </c>
      <c r="E29" s="7" t="s">
        <v>81</v>
      </c>
      <c r="F29" s="7" t="s">
        <v>82</v>
      </c>
      <c r="G29" s="10" t="s">
        <v>83</v>
      </c>
      <c r="H29" s="9" t="s">
        <v>84</v>
      </c>
      <c r="I29" s="7" t="s">
        <v>34</v>
      </c>
      <c r="J29" s="7" t="s">
        <v>85</v>
      </c>
      <c r="K29" s="39" t="s">
        <v>86</v>
      </c>
      <c r="L29" s="13" t="s">
        <v>87</v>
      </c>
      <c r="M29" s="6" t="s">
        <v>34</v>
      </c>
      <c r="N29" s="7" t="s">
        <v>85</v>
      </c>
      <c r="O29" s="39" t="s">
        <v>86</v>
      </c>
      <c r="P29" s="38" t="s">
        <v>37</v>
      </c>
      <c r="Q29" s="7" t="s">
        <v>755</v>
      </c>
      <c r="R29" s="7" t="s">
        <v>99</v>
      </c>
      <c r="S29" s="7" t="s">
        <v>96</v>
      </c>
      <c r="T29" s="14" t="s">
        <v>89</v>
      </c>
      <c r="U29" s="14" t="s">
        <v>100</v>
      </c>
      <c r="V29" s="14" t="s">
        <v>91</v>
      </c>
    </row>
    <row r="30" spans="1:22" ht="204" x14ac:dyDescent="0.2">
      <c r="A30" s="6">
        <v>7</v>
      </c>
      <c r="B30" s="6" t="s">
        <v>160</v>
      </c>
      <c r="C30" s="9" t="s">
        <v>79</v>
      </c>
      <c r="D30" s="9" t="s">
        <v>80</v>
      </c>
      <c r="E30" s="7" t="s">
        <v>81</v>
      </c>
      <c r="F30" s="7" t="s">
        <v>82</v>
      </c>
      <c r="G30" s="10" t="s">
        <v>83</v>
      </c>
      <c r="H30" s="9" t="s">
        <v>84</v>
      </c>
      <c r="I30" s="7" t="s">
        <v>34</v>
      </c>
      <c r="J30" s="7" t="s">
        <v>85</v>
      </c>
      <c r="K30" s="39" t="s">
        <v>86</v>
      </c>
      <c r="L30" s="13" t="s">
        <v>87</v>
      </c>
      <c r="M30" s="6" t="s">
        <v>34</v>
      </c>
      <c r="N30" s="7" t="s">
        <v>85</v>
      </c>
      <c r="O30" s="39" t="s">
        <v>86</v>
      </c>
      <c r="P30" s="38" t="s">
        <v>37</v>
      </c>
      <c r="Q30" s="7" t="s">
        <v>756</v>
      </c>
      <c r="R30" s="7" t="s">
        <v>101</v>
      </c>
      <c r="S30" s="7" t="s">
        <v>88</v>
      </c>
      <c r="T30" s="14" t="s">
        <v>89</v>
      </c>
      <c r="U30" s="14" t="s">
        <v>102</v>
      </c>
      <c r="V30" s="14" t="s">
        <v>91</v>
      </c>
    </row>
    <row r="31" spans="1:22" ht="204" x14ac:dyDescent="0.2">
      <c r="A31" s="6">
        <v>7</v>
      </c>
      <c r="B31" s="6" t="s">
        <v>160</v>
      </c>
      <c r="C31" s="9" t="s">
        <v>79</v>
      </c>
      <c r="D31" s="9" t="s">
        <v>80</v>
      </c>
      <c r="E31" s="7" t="s">
        <v>81</v>
      </c>
      <c r="F31" s="7" t="s">
        <v>82</v>
      </c>
      <c r="G31" s="10" t="s">
        <v>83</v>
      </c>
      <c r="H31" s="9" t="s">
        <v>84</v>
      </c>
      <c r="I31" s="7" t="s">
        <v>34</v>
      </c>
      <c r="J31" s="7" t="s">
        <v>85</v>
      </c>
      <c r="K31" s="39" t="s">
        <v>86</v>
      </c>
      <c r="L31" s="13" t="s">
        <v>87</v>
      </c>
      <c r="M31" s="6" t="s">
        <v>34</v>
      </c>
      <c r="N31" s="7" t="s">
        <v>85</v>
      </c>
      <c r="O31" s="39" t="s">
        <v>86</v>
      </c>
      <c r="P31" s="38" t="s">
        <v>37</v>
      </c>
      <c r="Q31" s="7" t="s">
        <v>757</v>
      </c>
      <c r="R31" s="7" t="s">
        <v>103</v>
      </c>
      <c r="S31" s="7" t="s">
        <v>104</v>
      </c>
      <c r="T31" s="7" t="s">
        <v>89</v>
      </c>
      <c r="U31" s="14" t="s">
        <v>105</v>
      </c>
      <c r="V31" s="14" t="s">
        <v>91</v>
      </c>
    </row>
    <row r="32" spans="1:22" ht="140.25" x14ac:dyDescent="0.2">
      <c r="A32" s="42">
        <v>8</v>
      </c>
      <c r="B32" s="6" t="s">
        <v>160</v>
      </c>
      <c r="C32" s="7" t="s">
        <v>106</v>
      </c>
      <c r="D32" s="7" t="s">
        <v>107</v>
      </c>
      <c r="E32" s="7" t="s">
        <v>108</v>
      </c>
      <c r="F32" s="7" t="s">
        <v>109</v>
      </c>
      <c r="G32" s="9" t="s">
        <v>110</v>
      </c>
      <c r="H32" s="11" t="s">
        <v>111</v>
      </c>
      <c r="I32" s="7" t="s">
        <v>66</v>
      </c>
      <c r="J32" s="7" t="s">
        <v>57</v>
      </c>
      <c r="K32" s="43" t="s">
        <v>112</v>
      </c>
      <c r="L32" s="13" t="s">
        <v>113</v>
      </c>
      <c r="M32" s="7" t="s">
        <v>66</v>
      </c>
      <c r="N32" s="7" t="s">
        <v>57</v>
      </c>
      <c r="O32" s="43" t="s">
        <v>112</v>
      </c>
      <c r="P32" s="38" t="s">
        <v>37</v>
      </c>
      <c r="Q32" s="7" t="s">
        <v>758</v>
      </c>
      <c r="R32" s="7" t="s">
        <v>114</v>
      </c>
      <c r="S32" s="7" t="s">
        <v>115</v>
      </c>
      <c r="T32" s="7" t="s">
        <v>70</v>
      </c>
      <c r="U32" s="14" t="s">
        <v>116</v>
      </c>
      <c r="V32" s="14" t="s">
        <v>117</v>
      </c>
    </row>
    <row r="33" spans="1:22" ht="229.5" x14ac:dyDescent="0.2">
      <c r="A33" s="6">
        <v>9</v>
      </c>
      <c r="B33" s="6" t="s">
        <v>160</v>
      </c>
      <c r="C33" s="9" t="s">
        <v>118</v>
      </c>
      <c r="D33" s="9" t="s">
        <v>119</v>
      </c>
      <c r="E33" s="7" t="s">
        <v>120</v>
      </c>
      <c r="F33" s="7" t="s">
        <v>121</v>
      </c>
      <c r="G33" s="9" t="s">
        <v>122</v>
      </c>
      <c r="H33" s="9" t="s">
        <v>123</v>
      </c>
      <c r="I33" s="7" t="s">
        <v>66</v>
      </c>
      <c r="J33" s="7" t="s">
        <v>57</v>
      </c>
      <c r="K33" s="43" t="s">
        <v>112</v>
      </c>
      <c r="L33" s="7" t="s">
        <v>124</v>
      </c>
      <c r="M33" s="7" t="s">
        <v>66</v>
      </c>
      <c r="N33" s="7" t="s">
        <v>57</v>
      </c>
      <c r="O33" s="43" t="s">
        <v>112</v>
      </c>
      <c r="P33" s="40" t="s">
        <v>37</v>
      </c>
      <c r="Q33" s="7" t="s">
        <v>759</v>
      </c>
      <c r="R33" s="7" t="s">
        <v>125</v>
      </c>
      <c r="S33" s="7" t="s">
        <v>126</v>
      </c>
      <c r="T33" s="7" t="s">
        <v>127</v>
      </c>
      <c r="U33" s="7" t="s">
        <v>128</v>
      </c>
      <c r="V33" s="7" t="s">
        <v>129</v>
      </c>
    </row>
    <row r="34" spans="1:22" ht="229.5" x14ac:dyDescent="0.2">
      <c r="A34" s="6">
        <v>9</v>
      </c>
      <c r="B34" s="6" t="s">
        <v>160</v>
      </c>
      <c r="C34" s="9" t="s">
        <v>118</v>
      </c>
      <c r="D34" s="9" t="s">
        <v>119</v>
      </c>
      <c r="E34" s="7" t="s">
        <v>120</v>
      </c>
      <c r="F34" s="7" t="s">
        <v>121</v>
      </c>
      <c r="G34" s="9" t="s">
        <v>122</v>
      </c>
      <c r="H34" s="9" t="s">
        <v>123</v>
      </c>
      <c r="I34" s="7" t="s">
        <v>66</v>
      </c>
      <c r="J34" s="7" t="s">
        <v>57</v>
      </c>
      <c r="K34" s="43" t="s">
        <v>112</v>
      </c>
      <c r="L34" s="7" t="s">
        <v>124</v>
      </c>
      <c r="M34" s="7" t="s">
        <v>66</v>
      </c>
      <c r="N34" s="7" t="s">
        <v>57</v>
      </c>
      <c r="O34" s="43" t="s">
        <v>112</v>
      </c>
      <c r="P34" s="40" t="s">
        <v>37</v>
      </c>
      <c r="Q34" s="7" t="s">
        <v>760</v>
      </c>
      <c r="R34" s="7" t="s">
        <v>130</v>
      </c>
      <c r="S34" s="7" t="s">
        <v>131</v>
      </c>
      <c r="T34" s="7" t="s">
        <v>132</v>
      </c>
      <c r="U34" s="7" t="s">
        <v>133</v>
      </c>
      <c r="V34" s="7" t="s">
        <v>129</v>
      </c>
    </row>
    <row r="35" spans="1:22" ht="229.5" x14ac:dyDescent="0.2">
      <c r="A35" s="6">
        <v>9</v>
      </c>
      <c r="B35" s="6" t="s">
        <v>160</v>
      </c>
      <c r="C35" s="9" t="s">
        <v>118</v>
      </c>
      <c r="D35" s="9" t="s">
        <v>119</v>
      </c>
      <c r="E35" s="7" t="s">
        <v>120</v>
      </c>
      <c r="F35" s="7" t="s">
        <v>121</v>
      </c>
      <c r="G35" s="9" t="s">
        <v>122</v>
      </c>
      <c r="H35" s="9" t="s">
        <v>123</v>
      </c>
      <c r="I35" s="7" t="s">
        <v>66</v>
      </c>
      <c r="J35" s="7" t="s">
        <v>57</v>
      </c>
      <c r="K35" s="43" t="s">
        <v>112</v>
      </c>
      <c r="L35" s="7" t="s">
        <v>124</v>
      </c>
      <c r="M35" s="7" t="s">
        <v>66</v>
      </c>
      <c r="N35" s="7" t="s">
        <v>57</v>
      </c>
      <c r="O35" s="43" t="s">
        <v>112</v>
      </c>
      <c r="P35" s="40" t="s">
        <v>37</v>
      </c>
      <c r="Q35" s="7" t="s">
        <v>761</v>
      </c>
      <c r="R35" s="7" t="s">
        <v>134</v>
      </c>
      <c r="S35" s="7" t="s">
        <v>135</v>
      </c>
      <c r="T35" s="7" t="s">
        <v>136</v>
      </c>
      <c r="U35" s="7" t="s">
        <v>137</v>
      </c>
      <c r="V35" s="7" t="s">
        <v>129</v>
      </c>
    </row>
    <row r="36" spans="1:22" ht="229.5" x14ac:dyDescent="0.2">
      <c r="A36" s="6">
        <v>9</v>
      </c>
      <c r="B36" s="6" t="s">
        <v>160</v>
      </c>
      <c r="C36" s="9" t="s">
        <v>118</v>
      </c>
      <c r="D36" s="9" t="s">
        <v>119</v>
      </c>
      <c r="E36" s="7" t="s">
        <v>120</v>
      </c>
      <c r="F36" s="7" t="s">
        <v>121</v>
      </c>
      <c r="G36" s="9" t="s">
        <v>122</v>
      </c>
      <c r="H36" s="9" t="s">
        <v>123</v>
      </c>
      <c r="I36" s="7" t="s">
        <v>66</v>
      </c>
      <c r="J36" s="7" t="s">
        <v>57</v>
      </c>
      <c r="K36" s="43" t="s">
        <v>112</v>
      </c>
      <c r="L36" s="7" t="s">
        <v>124</v>
      </c>
      <c r="M36" s="7" t="s">
        <v>66</v>
      </c>
      <c r="N36" s="7" t="s">
        <v>57</v>
      </c>
      <c r="O36" s="43" t="s">
        <v>112</v>
      </c>
      <c r="P36" s="40" t="s">
        <v>37</v>
      </c>
      <c r="Q36" s="7" t="s">
        <v>762</v>
      </c>
      <c r="R36" s="7" t="s">
        <v>138</v>
      </c>
      <c r="S36" s="7" t="s">
        <v>139</v>
      </c>
      <c r="T36" s="7" t="s">
        <v>140</v>
      </c>
      <c r="U36" s="7" t="s">
        <v>94</v>
      </c>
      <c r="V36" s="7" t="s">
        <v>129</v>
      </c>
    </row>
    <row r="37" spans="1:22" ht="89.25" x14ac:dyDescent="0.2">
      <c r="A37" s="6">
        <v>10</v>
      </c>
      <c r="B37" s="6" t="s">
        <v>160</v>
      </c>
      <c r="C37" s="9" t="s">
        <v>141</v>
      </c>
      <c r="D37" s="9" t="s">
        <v>142</v>
      </c>
      <c r="E37" s="7" t="s">
        <v>143</v>
      </c>
      <c r="F37" s="7" t="s">
        <v>144</v>
      </c>
      <c r="G37" s="9" t="s">
        <v>145</v>
      </c>
      <c r="H37" s="9" t="s">
        <v>146</v>
      </c>
      <c r="I37" s="7" t="s">
        <v>66</v>
      </c>
      <c r="J37" s="7" t="s">
        <v>57</v>
      </c>
      <c r="K37" s="43" t="s">
        <v>112</v>
      </c>
      <c r="L37" s="7" t="s">
        <v>113</v>
      </c>
      <c r="M37" s="7" t="s">
        <v>66</v>
      </c>
      <c r="N37" s="7" t="s">
        <v>57</v>
      </c>
      <c r="O37" s="43" t="s">
        <v>112</v>
      </c>
      <c r="P37" s="40" t="s">
        <v>37</v>
      </c>
      <c r="Q37" s="7" t="s">
        <v>763</v>
      </c>
      <c r="R37" s="7" t="s">
        <v>147</v>
      </c>
      <c r="S37" s="7" t="s">
        <v>148</v>
      </c>
      <c r="T37" s="7" t="s">
        <v>149</v>
      </c>
      <c r="U37" s="7" t="s">
        <v>150</v>
      </c>
      <c r="V37" s="7" t="s">
        <v>151</v>
      </c>
    </row>
    <row r="38" spans="1:22" ht="89.25" x14ac:dyDescent="0.2">
      <c r="A38" s="6">
        <v>10</v>
      </c>
      <c r="B38" s="6" t="s">
        <v>160</v>
      </c>
      <c r="C38" s="9" t="s">
        <v>141</v>
      </c>
      <c r="D38" s="9" t="s">
        <v>722</v>
      </c>
      <c r="E38" s="7" t="s">
        <v>143</v>
      </c>
      <c r="F38" s="7" t="s">
        <v>144</v>
      </c>
      <c r="G38" s="9" t="s">
        <v>152</v>
      </c>
      <c r="H38" s="9" t="s">
        <v>146</v>
      </c>
      <c r="I38" s="7" t="s">
        <v>66</v>
      </c>
      <c r="J38" s="7" t="s">
        <v>57</v>
      </c>
      <c r="K38" s="43" t="s">
        <v>112</v>
      </c>
      <c r="L38" s="7" t="s">
        <v>113</v>
      </c>
      <c r="M38" s="7" t="s">
        <v>66</v>
      </c>
      <c r="N38" s="7" t="s">
        <v>57</v>
      </c>
      <c r="O38" s="43" t="s">
        <v>112</v>
      </c>
      <c r="P38" s="40" t="s">
        <v>37</v>
      </c>
      <c r="Q38" s="7" t="s">
        <v>764</v>
      </c>
      <c r="R38" s="7" t="s">
        <v>153</v>
      </c>
      <c r="S38" s="7" t="s">
        <v>139</v>
      </c>
      <c r="T38" s="6" t="s">
        <v>154</v>
      </c>
      <c r="U38" s="14" t="s">
        <v>155</v>
      </c>
      <c r="V38" s="7" t="s">
        <v>151</v>
      </c>
    </row>
    <row r="39" spans="1:22" ht="89.25" x14ac:dyDescent="0.2">
      <c r="A39" s="6">
        <v>10</v>
      </c>
      <c r="B39" s="6" t="s">
        <v>160</v>
      </c>
      <c r="C39" s="9" t="s">
        <v>141</v>
      </c>
      <c r="D39" s="9" t="s">
        <v>142</v>
      </c>
      <c r="E39" s="7" t="s">
        <v>143</v>
      </c>
      <c r="F39" s="7" t="s">
        <v>144</v>
      </c>
      <c r="G39" s="9" t="s">
        <v>152</v>
      </c>
      <c r="H39" s="9" t="s">
        <v>146</v>
      </c>
      <c r="I39" s="7" t="s">
        <v>66</v>
      </c>
      <c r="J39" s="7" t="s">
        <v>57</v>
      </c>
      <c r="K39" s="43" t="s">
        <v>112</v>
      </c>
      <c r="L39" s="7" t="s">
        <v>113</v>
      </c>
      <c r="M39" s="7" t="s">
        <v>66</v>
      </c>
      <c r="N39" s="7" t="s">
        <v>57</v>
      </c>
      <c r="O39" s="43" t="s">
        <v>112</v>
      </c>
      <c r="P39" s="40" t="s">
        <v>37</v>
      </c>
      <c r="Q39" s="7" t="s">
        <v>765</v>
      </c>
      <c r="R39" s="7" t="s">
        <v>38</v>
      </c>
      <c r="S39" s="7" t="s">
        <v>148</v>
      </c>
      <c r="T39" s="7" t="s">
        <v>70</v>
      </c>
      <c r="U39" s="7" t="s">
        <v>156</v>
      </c>
      <c r="V39" s="7" t="s">
        <v>151</v>
      </c>
    </row>
    <row r="40" spans="1:22" ht="89.25" x14ac:dyDescent="0.2">
      <c r="A40" s="6">
        <v>10</v>
      </c>
      <c r="B40" s="6" t="s">
        <v>160</v>
      </c>
      <c r="C40" s="9" t="s">
        <v>141</v>
      </c>
      <c r="D40" s="9" t="s">
        <v>142</v>
      </c>
      <c r="E40" s="7" t="s">
        <v>143</v>
      </c>
      <c r="F40" s="7" t="s">
        <v>144</v>
      </c>
      <c r="G40" s="9" t="s">
        <v>152</v>
      </c>
      <c r="H40" s="9" t="s">
        <v>146</v>
      </c>
      <c r="I40" s="7" t="s">
        <v>66</v>
      </c>
      <c r="J40" s="7" t="s">
        <v>57</v>
      </c>
      <c r="K40" s="43" t="s">
        <v>112</v>
      </c>
      <c r="L40" s="7" t="s">
        <v>113</v>
      </c>
      <c r="M40" s="7" t="s">
        <v>66</v>
      </c>
      <c r="N40" s="7" t="s">
        <v>57</v>
      </c>
      <c r="O40" s="43" t="s">
        <v>112</v>
      </c>
      <c r="P40" s="40" t="s">
        <v>37</v>
      </c>
      <c r="Q40" s="7" t="s">
        <v>766</v>
      </c>
      <c r="R40" s="7" t="s">
        <v>157</v>
      </c>
      <c r="S40" s="7" t="s">
        <v>148</v>
      </c>
      <c r="T40" s="7" t="s">
        <v>70</v>
      </c>
      <c r="U40" s="7" t="s">
        <v>158</v>
      </c>
      <c r="V40" s="7" t="s">
        <v>151</v>
      </c>
    </row>
    <row r="41" spans="1:22" ht="89.25" x14ac:dyDescent="0.2">
      <c r="A41" s="6">
        <v>10</v>
      </c>
      <c r="B41" s="6" t="s">
        <v>160</v>
      </c>
      <c r="C41" s="9" t="s">
        <v>141</v>
      </c>
      <c r="D41" s="9" t="s">
        <v>142</v>
      </c>
      <c r="E41" s="7" t="s">
        <v>143</v>
      </c>
      <c r="F41" s="7" t="s">
        <v>144</v>
      </c>
      <c r="G41" s="9" t="s">
        <v>152</v>
      </c>
      <c r="H41" s="9" t="s">
        <v>146</v>
      </c>
      <c r="I41" s="7" t="s">
        <v>66</v>
      </c>
      <c r="J41" s="7" t="s">
        <v>57</v>
      </c>
      <c r="K41" s="43" t="s">
        <v>112</v>
      </c>
      <c r="L41" s="7" t="s">
        <v>113</v>
      </c>
      <c r="M41" s="7" t="s">
        <v>66</v>
      </c>
      <c r="N41" s="7" t="s">
        <v>57</v>
      </c>
      <c r="O41" s="43" t="s">
        <v>112</v>
      </c>
      <c r="P41" s="40" t="s">
        <v>37</v>
      </c>
      <c r="Q41" s="7" t="s">
        <v>767</v>
      </c>
      <c r="R41" s="6" t="s">
        <v>38</v>
      </c>
      <c r="S41" s="7" t="s">
        <v>148</v>
      </c>
      <c r="T41" s="7" t="s">
        <v>159</v>
      </c>
      <c r="U41" s="7" t="s">
        <v>158</v>
      </c>
      <c r="V41" s="7" t="s">
        <v>151</v>
      </c>
    </row>
    <row r="42" spans="1:22" ht="153" x14ac:dyDescent="0.2">
      <c r="A42" s="6">
        <v>11</v>
      </c>
      <c r="B42" s="6" t="s">
        <v>242</v>
      </c>
      <c r="C42" s="9" t="s">
        <v>194</v>
      </c>
      <c r="D42" s="85" t="s">
        <v>195</v>
      </c>
      <c r="E42" s="7" t="s">
        <v>196</v>
      </c>
      <c r="F42" s="7" t="s">
        <v>185</v>
      </c>
      <c r="G42" s="85" t="s">
        <v>197</v>
      </c>
      <c r="H42" s="10" t="s">
        <v>198</v>
      </c>
      <c r="I42" s="7" t="s">
        <v>66</v>
      </c>
      <c r="J42" s="7" t="s">
        <v>85</v>
      </c>
      <c r="K42" s="83" t="s">
        <v>36</v>
      </c>
      <c r="L42" s="85" t="s">
        <v>199</v>
      </c>
      <c r="M42" s="7" t="s">
        <v>66</v>
      </c>
      <c r="N42" s="7" t="s">
        <v>57</v>
      </c>
      <c r="O42" s="43" t="s">
        <v>112</v>
      </c>
      <c r="P42" s="38" t="s">
        <v>37</v>
      </c>
      <c r="Q42" s="44" t="s">
        <v>735</v>
      </c>
      <c r="R42" s="46" t="s">
        <v>200</v>
      </c>
      <c r="S42" s="46" t="s">
        <v>201</v>
      </c>
      <c r="T42" s="47" t="s">
        <v>70</v>
      </c>
      <c r="U42" s="47" t="s">
        <v>202</v>
      </c>
      <c r="V42" s="47" t="s">
        <v>203</v>
      </c>
    </row>
    <row r="43" spans="1:22" ht="153" x14ac:dyDescent="0.2">
      <c r="A43" s="6">
        <v>11</v>
      </c>
      <c r="B43" s="6" t="s">
        <v>242</v>
      </c>
      <c r="C43" s="9" t="s">
        <v>194</v>
      </c>
      <c r="D43" s="85" t="s">
        <v>195</v>
      </c>
      <c r="E43" s="7" t="s">
        <v>196</v>
      </c>
      <c r="F43" s="7" t="s">
        <v>185</v>
      </c>
      <c r="G43" s="85" t="s">
        <v>197</v>
      </c>
      <c r="H43" s="10" t="s">
        <v>198</v>
      </c>
      <c r="I43" s="7" t="s">
        <v>66</v>
      </c>
      <c r="J43" s="7" t="s">
        <v>85</v>
      </c>
      <c r="K43" s="83" t="s">
        <v>36</v>
      </c>
      <c r="L43" s="85" t="s">
        <v>199</v>
      </c>
      <c r="M43" s="7" t="s">
        <v>66</v>
      </c>
      <c r="N43" s="7" t="s">
        <v>57</v>
      </c>
      <c r="O43" s="43" t="s">
        <v>112</v>
      </c>
      <c r="P43" s="38" t="s">
        <v>37</v>
      </c>
      <c r="Q43" s="44" t="s">
        <v>736</v>
      </c>
      <c r="R43" s="46" t="s">
        <v>204</v>
      </c>
      <c r="S43" s="46" t="s">
        <v>201</v>
      </c>
      <c r="T43" s="47" t="s">
        <v>70</v>
      </c>
      <c r="U43" s="47" t="s">
        <v>202</v>
      </c>
      <c r="V43" s="47" t="s">
        <v>205</v>
      </c>
    </row>
    <row r="44" spans="1:22" ht="127.5" x14ac:dyDescent="0.2">
      <c r="A44" s="42">
        <v>12</v>
      </c>
      <c r="B44" s="6" t="s">
        <v>242</v>
      </c>
      <c r="C44" s="9" t="s">
        <v>206</v>
      </c>
      <c r="D44" s="85" t="s">
        <v>207</v>
      </c>
      <c r="E44" s="7" t="s">
        <v>208</v>
      </c>
      <c r="F44" s="7" t="s">
        <v>209</v>
      </c>
      <c r="G44" s="85" t="s">
        <v>210</v>
      </c>
      <c r="H44" s="9" t="s">
        <v>211</v>
      </c>
      <c r="I44" s="7" t="s">
        <v>66</v>
      </c>
      <c r="J44" s="7" t="s">
        <v>85</v>
      </c>
      <c r="K44" s="37" t="s">
        <v>36</v>
      </c>
      <c r="L44" s="9" t="s">
        <v>212</v>
      </c>
      <c r="M44" s="7" t="s">
        <v>66</v>
      </c>
      <c r="N44" s="7" t="s">
        <v>35</v>
      </c>
      <c r="O44" s="84" t="s">
        <v>67</v>
      </c>
      <c r="P44" s="38" t="s">
        <v>213</v>
      </c>
      <c r="Q44" s="44" t="s">
        <v>737</v>
      </c>
      <c r="R44" s="46" t="s">
        <v>214</v>
      </c>
      <c r="S44" s="44" t="s">
        <v>215</v>
      </c>
      <c r="T44" s="44" t="s">
        <v>216</v>
      </c>
      <c r="U44" s="48" t="s">
        <v>217</v>
      </c>
      <c r="V44" s="44" t="s">
        <v>218</v>
      </c>
    </row>
    <row r="45" spans="1:22" ht="127.5" x14ac:dyDescent="0.2">
      <c r="A45" s="42">
        <v>12</v>
      </c>
      <c r="B45" s="6" t="s">
        <v>242</v>
      </c>
      <c r="C45" s="7" t="s">
        <v>206</v>
      </c>
      <c r="D45" s="85" t="s">
        <v>207</v>
      </c>
      <c r="E45" s="7" t="s">
        <v>208</v>
      </c>
      <c r="F45" s="7" t="s">
        <v>209</v>
      </c>
      <c r="G45" s="85" t="s">
        <v>210</v>
      </c>
      <c r="H45" s="9" t="s">
        <v>211</v>
      </c>
      <c r="I45" s="7" t="s">
        <v>66</v>
      </c>
      <c r="J45" s="7" t="s">
        <v>85</v>
      </c>
      <c r="K45" s="37" t="s">
        <v>36</v>
      </c>
      <c r="L45" s="9" t="s">
        <v>219</v>
      </c>
      <c r="M45" s="7" t="s">
        <v>66</v>
      </c>
      <c r="N45" s="7" t="s">
        <v>35</v>
      </c>
      <c r="O45" s="84" t="s">
        <v>67</v>
      </c>
      <c r="P45" s="38" t="s">
        <v>213</v>
      </c>
      <c r="Q45" s="44" t="s">
        <v>738</v>
      </c>
      <c r="R45" s="46" t="s">
        <v>220</v>
      </c>
      <c r="S45" s="44" t="s">
        <v>221</v>
      </c>
      <c r="T45" s="44" t="s">
        <v>216</v>
      </c>
      <c r="U45" s="48" t="s">
        <v>217</v>
      </c>
      <c r="V45" s="44" t="s">
        <v>218</v>
      </c>
    </row>
    <row r="46" spans="1:22" ht="127.5" x14ac:dyDescent="0.2">
      <c r="A46" s="42">
        <v>12</v>
      </c>
      <c r="B46" s="6" t="s">
        <v>242</v>
      </c>
      <c r="C46" s="7" t="s">
        <v>206</v>
      </c>
      <c r="D46" s="85" t="s">
        <v>207</v>
      </c>
      <c r="E46" s="7" t="s">
        <v>208</v>
      </c>
      <c r="F46" s="7" t="s">
        <v>209</v>
      </c>
      <c r="G46" s="85" t="s">
        <v>210</v>
      </c>
      <c r="H46" s="9" t="s">
        <v>211</v>
      </c>
      <c r="I46" s="7" t="s">
        <v>66</v>
      </c>
      <c r="J46" s="7" t="s">
        <v>85</v>
      </c>
      <c r="K46" s="37" t="s">
        <v>36</v>
      </c>
      <c r="L46" s="9" t="s">
        <v>212</v>
      </c>
      <c r="M46" s="7" t="s">
        <v>66</v>
      </c>
      <c r="N46" s="7" t="s">
        <v>35</v>
      </c>
      <c r="O46" s="84" t="s">
        <v>67</v>
      </c>
      <c r="P46" s="38" t="s">
        <v>213</v>
      </c>
      <c r="Q46" s="44" t="s">
        <v>739</v>
      </c>
      <c r="R46" s="46" t="s">
        <v>222</v>
      </c>
      <c r="S46" s="44" t="s">
        <v>221</v>
      </c>
      <c r="T46" s="44" t="s">
        <v>223</v>
      </c>
      <c r="U46" s="48" t="s">
        <v>217</v>
      </c>
      <c r="V46" s="44" t="s">
        <v>218</v>
      </c>
    </row>
    <row r="47" spans="1:22" ht="127.5" x14ac:dyDescent="0.2">
      <c r="A47" s="42">
        <v>12</v>
      </c>
      <c r="B47" s="6" t="s">
        <v>242</v>
      </c>
      <c r="C47" s="7" t="s">
        <v>206</v>
      </c>
      <c r="D47" s="85" t="s">
        <v>207</v>
      </c>
      <c r="E47" s="7" t="s">
        <v>208</v>
      </c>
      <c r="F47" s="7" t="s">
        <v>209</v>
      </c>
      <c r="G47" s="85" t="s">
        <v>210</v>
      </c>
      <c r="H47" s="9" t="s">
        <v>211</v>
      </c>
      <c r="I47" s="7" t="s">
        <v>66</v>
      </c>
      <c r="J47" s="7" t="s">
        <v>85</v>
      </c>
      <c r="K47" s="37" t="s">
        <v>36</v>
      </c>
      <c r="L47" s="9" t="s">
        <v>212</v>
      </c>
      <c r="M47" s="7" t="s">
        <v>66</v>
      </c>
      <c r="N47" s="7" t="s">
        <v>35</v>
      </c>
      <c r="O47" s="84" t="s">
        <v>67</v>
      </c>
      <c r="P47" s="38" t="s">
        <v>213</v>
      </c>
      <c r="Q47" s="44" t="s">
        <v>740</v>
      </c>
      <c r="R47" s="46" t="s">
        <v>222</v>
      </c>
      <c r="S47" s="44" t="s">
        <v>221</v>
      </c>
      <c r="T47" s="44" t="s">
        <v>216</v>
      </c>
      <c r="U47" s="48" t="s">
        <v>217</v>
      </c>
      <c r="V47" s="44" t="s">
        <v>218</v>
      </c>
    </row>
    <row r="48" spans="1:22" ht="127.5" x14ac:dyDescent="0.2">
      <c r="A48" s="42">
        <v>12</v>
      </c>
      <c r="B48" s="6" t="s">
        <v>242</v>
      </c>
      <c r="C48" s="7" t="s">
        <v>206</v>
      </c>
      <c r="D48" s="85" t="s">
        <v>207</v>
      </c>
      <c r="E48" s="7" t="s">
        <v>208</v>
      </c>
      <c r="F48" s="7" t="s">
        <v>209</v>
      </c>
      <c r="G48" s="85" t="s">
        <v>210</v>
      </c>
      <c r="H48" s="9" t="s">
        <v>211</v>
      </c>
      <c r="I48" s="7" t="s">
        <v>66</v>
      </c>
      <c r="J48" s="7" t="s">
        <v>85</v>
      </c>
      <c r="K48" s="37" t="s">
        <v>36</v>
      </c>
      <c r="L48" s="9" t="s">
        <v>212</v>
      </c>
      <c r="M48" s="7" t="s">
        <v>66</v>
      </c>
      <c r="N48" s="7" t="s">
        <v>35</v>
      </c>
      <c r="O48" s="84" t="s">
        <v>67</v>
      </c>
      <c r="P48" s="38" t="s">
        <v>213</v>
      </c>
      <c r="Q48" s="44" t="s">
        <v>741</v>
      </c>
      <c r="R48" s="46" t="s">
        <v>224</v>
      </c>
      <c r="S48" s="44" t="s">
        <v>221</v>
      </c>
      <c r="T48" s="44" t="s">
        <v>223</v>
      </c>
      <c r="U48" s="48" t="s">
        <v>217</v>
      </c>
      <c r="V48" s="44" t="s">
        <v>218</v>
      </c>
    </row>
    <row r="49" spans="1:22" ht="127.5" x14ac:dyDescent="0.2">
      <c r="A49" s="42">
        <v>12</v>
      </c>
      <c r="B49" s="6" t="s">
        <v>242</v>
      </c>
      <c r="C49" s="7" t="s">
        <v>206</v>
      </c>
      <c r="D49" s="85" t="s">
        <v>207</v>
      </c>
      <c r="E49" s="7" t="s">
        <v>208</v>
      </c>
      <c r="F49" s="7" t="s">
        <v>209</v>
      </c>
      <c r="G49" s="85" t="s">
        <v>210</v>
      </c>
      <c r="H49" s="9" t="s">
        <v>211</v>
      </c>
      <c r="I49" s="7" t="s">
        <v>66</v>
      </c>
      <c r="J49" s="7" t="s">
        <v>85</v>
      </c>
      <c r="K49" s="37" t="s">
        <v>36</v>
      </c>
      <c r="L49" s="9" t="s">
        <v>212</v>
      </c>
      <c r="M49" s="7" t="s">
        <v>66</v>
      </c>
      <c r="N49" s="7" t="s">
        <v>35</v>
      </c>
      <c r="O49" s="84" t="s">
        <v>67</v>
      </c>
      <c r="P49" s="38" t="s">
        <v>213</v>
      </c>
      <c r="Q49" s="44" t="s">
        <v>742</v>
      </c>
      <c r="R49" s="46" t="s">
        <v>222</v>
      </c>
      <c r="S49" s="44" t="s">
        <v>221</v>
      </c>
      <c r="T49" s="44" t="s">
        <v>223</v>
      </c>
      <c r="U49" s="48" t="s">
        <v>217</v>
      </c>
      <c r="V49" s="44" t="s">
        <v>218</v>
      </c>
    </row>
    <row r="50" spans="1:22" ht="127.5" x14ac:dyDescent="0.2">
      <c r="A50" s="42">
        <v>12</v>
      </c>
      <c r="B50" s="6" t="s">
        <v>242</v>
      </c>
      <c r="C50" s="7" t="s">
        <v>206</v>
      </c>
      <c r="D50" s="85" t="s">
        <v>207</v>
      </c>
      <c r="E50" s="7" t="s">
        <v>208</v>
      </c>
      <c r="F50" s="7" t="s">
        <v>209</v>
      </c>
      <c r="G50" s="85" t="s">
        <v>210</v>
      </c>
      <c r="H50" s="9" t="s">
        <v>211</v>
      </c>
      <c r="I50" s="7" t="s">
        <v>66</v>
      </c>
      <c r="J50" s="7" t="s">
        <v>85</v>
      </c>
      <c r="K50" s="37" t="s">
        <v>36</v>
      </c>
      <c r="L50" s="9" t="s">
        <v>212</v>
      </c>
      <c r="M50" s="7" t="s">
        <v>66</v>
      </c>
      <c r="N50" s="7" t="s">
        <v>35</v>
      </c>
      <c r="O50" s="84" t="s">
        <v>67</v>
      </c>
      <c r="P50" s="38" t="s">
        <v>213</v>
      </c>
      <c r="Q50" s="44" t="s">
        <v>743</v>
      </c>
      <c r="R50" s="46" t="s">
        <v>225</v>
      </c>
      <c r="S50" s="44" t="s">
        <v>221</v>
      </c>
      <c r="T50" s="44" t="s">
        <v>223</v>
      </c>
      <c r="U50" s="48" t="s">
        <v>217</v>
      </c>
      <c r="V50" s="44" t="s">
        <v>218</v>
      </c>
    </row>
    <row r="51" spans="1:22" ht="127.5" x14ac:dyDescent="0.2">
      <c r="A51" s="42">
        <v>12</v>
      </c>
      <c r="B51" s="6" t="s">
        <v>242</v>
      </c>
      <c r="C51" s="7" t="s">
        <v>206</v>
      </c>
      <c r="D51" s="85" t="s">
        <v>207</v>
      </c>
      <c r="E51" s="7" t="s">
        <v>208</v>
      </c>
      <c r="F51" s="7" t="s">
        <v>209</v>
      </c>
      <c r="G51" s="85" t="s">
        <v>210</v>
      </c>
      <c r="H51" s="9" t="s">
        <v>211</v>
      </c>
      <c r="I51" s="7" t="s">
        <v>66</v>
      </c>
      <c r="J51" s="7" t="s">
        <v>85</v>
      </c>
      <c r="K51" s="37" t="s">
        <v>36</v>
      </c>
      <c r="L51" s="9" t="s">
        <v>212</v>
      </c>
      <c r="M51" s="7" t="s">
        <v>66</v>
      </c>
      <c r="N51" s="7" t="s">
        <v>35</v>
      </c>
      <c r="O51" s="84" t="s">
        <v>67</v>
      </c>
      <c r="P51" s="38" t="s">
        <v>213</v>
      </c>
      <c r="Q51" s="44" t="s">
        <v>744</v>
      </c>
      <c r="R51" s="46" t="s">
        <v>226</v>
      </c>
      <c r="S51" s="44" t="s">
        <v>227</v>
      </c>
      <c r="T51" s="44" t="s">
        <v>228</v>
      </c>
      <c r="U51" s="48" t="s">
        <v>217</v>
      </c>
      <c r="V51" s="44" t="s">
        <v>218</v>
      </c>
    </row>
    <row r="52" spans="1:22" ht="76.5" x14ac:dyDescent="0.2">
      <c r="A52" s="6">
        <v>13</v>
      </c>
      <c r="B52" s="6" t="s">
        <v>242</v>
      </c>
      <c r="C52" s="7" t="s">
        <v>229</v>
      </c>
      <c r="D52" s="85" t="s">
        <v>230</v>
      </c>
      <c r="E52" s="7" t="s">
        <v>231</v>
      </c>
      <c r="F52" s="7" t="s">
        <v>232</v>
      </c>
      <c r="G52" s="11" t="s">
        <v>233</v>
      </c>
      <c r="H52" s="9" t="s">
        <v>234</v>
      </c>
      <c r="I52" s="7" t="s">
        <v>56</v>
      </c>
      <c r="J52" s="7" t="s">
        <v>167</v>
      </c>
      <c r="K52" s="39" t="s">
        <v>86</v>
      </c>
      <c r="L52" s="9" t="s">
        <v>235</v>
      </c>
      <c r="M52" s="7" t="s">
        <v>66</v>
      </c>
      <c r="N52" s="7" t="s">
        <v>167</v>
      </c>
      <c r="O52" s="39" t="s">
        <v>86</v>
      </c>
      <c r="P52" s="40" t="s">
        <v>37</v>
      </c>
      <c r="Q52" s="44" t="s">
        <v>745</v>
      </c>
      <c r="R52" s="46" t="s">
        <v>236</v>
      </c>
      <c r="S52" s="44" t="s">
        <v>227</v>
      </c>
      <c r="T52" s="45" t="s">
        <v>70</v>
      </c>
      <c r="U52" s="48" t="s">
        <v>237</v>
      </c>
      <c r="V52" s="44" t="s">
        <v>218</v>
      </c>
    </row>
    <row r="53" spans="1:22" ht="76.5" x14ac:dyDescent="0.2">
      <c r="A53" s="6">
        <v>13</v>
      </c>
      <c r="B53" s="6" t="s">
        <v>242</v>
      </c>
      <c r="C53" s="7" t="s">
        <v>229</v>
      </c>
      <c r="D53" s="85" t="s">
        <v>230</v>
      </c>
      <c r="E53" s="7" t="s">
        <v>231</v>
      </c>
      <c r="F53" s="7" t="s">
        <v>232</v>
      </c>
      <c r="G53" s="11" t="s">
        <v>233</v>
      </c>
      <c r="H53" s="9" t="s">
        <v>234</v>
      </c>
      <c r="I53" s="7" t="s">
        <v>56</v>
      </c>
      <c r="J53" s="7" t="s">
        <v>167</v>
      </c>
      <c r="K53" s="39" t="s">
        <v>86</v>
      </c>
      <c r="L53" s="9" t="s">
        <v>235</v>
      </c>
      <c r="M53" s="7" t="s">
        <v>66</v>
      </c>
      <c r="N53" s="7" t="s">
        <v>167</v>
      </c>
      <c r="O53" s="39" t="s">
        <v>86</v>
      </c>
      <c r="P53" s="40" t="s">
        <v>37</v>
      </c>
      <c r="Q53" s="51" t="s">
        <v>746</v>
      </c>
      <c r="R53" s="46" t="s">
        <v>238</v>
      </c>
      <c r="S53" s="46" t="s">
        <v>239</v>
      </c>
      <c r="T53" s="44" t="s">
        <v>240</v>
      </c>
      <c r="U53" s="48" t="s">
        <v>237</v>
      </c>
      <c r="V53" s="44" t="s">
        <v>218</v>
      </c>
    </row>
    <row r="54" spans="1:22" ht="76.5" x14ac:dyDescent="0.2">
      <c r="A54" s="6">
        <v>13</v>
      </c>
      <c r="B54" s="6" t="s">
        <v>242</v>
      </c>
      <c r="C54" s="7" t="s">
        <v>229</v>
      </c>
      <c r="D54" s="85" t="s">
        <v>230</v>
      </c>
      <c r="E54" s="7" t="s">
        <v>231</v>
      </c>
      <c r="F54" s="7" t="s">
        <v>232</v>
      </c>
      <c r="G54" s="11" t="s">
        <v>233</v>
      </c>
      <c r="H54" s="9" t="s">
        <v>234</v>
      </c>
      <c r="I54" s="7" t="s">
        <v>56</v>
      </c>
      <c r="J54" s="7" t="s">
        <v>167</v>
      </c>
      <c r="K54" s="39" t="s">
        <v>86</v>
      </c>
      <c r="L54" s="9" t="s">
        <v>235</v>
      </c>
      <c r="M54" s="7" t="s">
        <v>66</v>
      </c>
      <c r="N54" s="7" t="s">
        <v>167</v>
      </c>
      <c r="O54" s="39" t="s">
        <v>86</v>
      </c>
      <c r="P54" s="40" t="s">
        <v>37</v>
      </c>
      <c r="Q54" s="44" t="s">
        <v>747</v>
      </c>
      <c r="R54" s="46" t="s">
        <v>238</v>
      </c>
      <c r="S54" s="44" t="s">
        <v>241</v>
      </c>
      <c r="T54" s="44" t="s">
        <v>240</v>
      </c>
      <c r="U54" s="48" t="s">
        <v>237</v>
      </c>
      <c r="V54" s="44" t="s">
        <v>218</v>
      </c>
    </row>
    <row r="55" spans="1:22" ht="114.75" x14ac:dyDescent="0.2">
      <c r="A55" s="6">
        <v>14</v>
      </c>
      <c r="B55" s="6" t="s">
        <v>723</v>
      </c>
      <c r="C55" s="7" t="s">
        <v>243</v>
      </c>
      <c r="D55" s="9" t="s">
        <v>244</v>
      </c>
      <c r="E55" s="7" t="s">
        <v>143</v>
      </c>
      <c r="F55" s="7" t="s">
        <v>245</v>
      </c>
      <c r="G55" s="11" t="s">
        <v>246</v>
      </c>
      <c r="H55" s="9" t="s">
        <v>247</v>
      </c>
      <c r="I55" s="9" t="s">
        <v>248</v>
      </c>
      <c r="J55" s="9" t="s">
        <v>57</v>
      </c>
      <c r="K55" s="1" t="s">
        <v>86</v>
      </c>
      <c r="L55" s="9" t="s">
        <v>249</v>
      </c>
      <c r="M55" s="7" t="s">
        <v>34</v>
      </c>
      <c r="N55" s="7" t="s">
        <v>57</v>
      </c>
      <c r="O55" s="52" t="s">
        <v>36</v>
      </c>
      <c r="P55" s="38" t="s">
        <v>250</v>
      </c>
      <c r="Q55" s="60" t="s">
        <v>768</v>
      </c>
      <c r="R55" s="46" t="s">
        <v>251</v>
      </c>
      <c r="S55" s="44" t="s">
        <v>252</v>
      </c>
      <c r="T55" s="90" t="s">
        <v>253</v>
      </c>
      <c r="U55" s="62" t="s">
        <v>254</v>
      </c>
      <c r="V55" s="47" t="s">
        <v>255</v>
      </c>
    </row>
    <row r="56" spans="1:22" ht="114.75" x14ac:dyDescent="0.2">
      <c r="A56" s="6">
        <v>14</v>
      </c>
      <c r="B56" s="6" t="s">
        <v>723</v>
      </c>
      <c r="C56" s="7" t="s">
        <v>243</v>
      </c>
      <c r="D56" s="9" t="s">
        <v>244</v>
      </c>
      <c r="E56" s="7" t="s">
        <v>143</v>
      </c>
      <c r="F56" s="7" t="s">
        <v>245</v>
      </c>
      <c r="G56" s="11" t="s">
        <v>246</v>
      </c>
      <c r="H56" s="9" t="s">
        <v>247</v>
      </c>
      <c r="I56" s="7" t="s">
        <v>248</v>
      </c>
      <c r="J56" s="7" t="s">
        <v>57</v>
      </c>
      <c r="K56" s="1" t="s">
        <v>86</v>
      </c>
      <c r="L56" s="9" t="s">
        <v>249</v>
      </c>
      <c r="M56" s="7" t="s">
        <v>34</v>
      </c>
      <c r="N56" s="7" t="s">
        <v>57</v>
      </c>
      <c r="O56" s="52" t="s">
        <v>36</v>
      </c>
      <c r="P56" s="38" t="s">
        <v>250</v>
      </c>
      <c r="Q56" s="60" t="s">
        <v>769</v>
      </c>
      <c r="R56" s="44" t="s">
        <v>256</v>
      </c>
      <c r="S56" s="46" t="s">
        <v>257</v>
      </c>
      <c r="T56" s="47" t="s">
        <v>258</v>
      </c>
      <c r="U56" s="62" t="s">
        <v>254</v>
      </c>
      <c r="V56" s="47" t="s">
        <v>255</v>
      </c>
    </row>
    <row r="57" spans="1:22" ht="102" x14ac:dyDescent="0.2">
      <c r="A57" s="6">
        <v>15</v>
      </c>
      <c r="B57" s="6" t="s">
        <v>723</v>
      </c>
      <c r="C57" s="7" t="s">
        <v>259</v>
      </c>
      <c r="D57" s="7" t="s">
        <v>260</v>
      </c>
      <c r="E57" s="7" t="s">
        <v>30</v>
      </c>
      <c r="F57" s="7" t="s">
        <v>261</v>
      </c>
      <c r="G57" s="9" t="s">
        <v>262</v>
      </c>
      <c r="H57" s="9" t="s">
        <v>263</v>
      </c>
      <c r="I57" s="6" t="s">
        <v>34</v>
      </c>
      <c r="J57" s="6" t="s">
        <v>35</v>
      </c>
      <c r="K57" s="2" t="s">
        <v>36</v>
      </c>
      <c r="L57" s="9" t="s">
        <v>264</v>
      </c>
      <c r="M57" s="6" t="s">
        <v>34</v>
      </c>
      <c r="N57" s="6" t="s">
        <v>46</v>
      </c>
      <c r="O57" s="54" t="s">
        <v>112</v>
      </c>
      <c r="P57" s="45" t="s">
        <v>250</v>
      </c>
      <c r="Q57" s="44" t="s">
        <v>770</v>
      </c>
      <c r="R57" s="50" t="s">
        <v>265</v>
      </c>
      <c r="S57" s="50" t="s">
        <v>266</v>
      </c>
      <c r="T57" s="44" t="s">
        <v>154</v>
      </c>
      <c r="U57" s="50" t="s">
        <v>254</v>
      </c>
      <c r="V57" s="50" t="s">
        <v>267</v>
      </c>
    </row>
    <row r="58" spans="1:22" ht="140.25" x14ac:dyDescent="0.2">
      <c r="A58" s="6">
        <v>16</v>
      </c>
      <c r="B58" s="6" t="s">
        <v>341</v>
      </c>
      <c r="C58" s="7" t="s">
        <v>268</v>
      </c>
      <c r="D58" s="9" t="s">
        <v>269</v>
      </c>
      <c r="E58" s="7" t="s">
        <v>52</v>
      </c>
      <c r="F58" s="7" t="s">
        <v>270</v>
      </c>
      <c r="G58" s="11" t="s">
        <v>654</v>
      </c>
      <c r="H58" s="9" t="s">
        <v>271</v>
      </c>
      <c r="I58" s="7" t="s">
        <v>248</v>
      </c>
      <c r="J58" s="7" t="s">
        <v>57</v>
      </c>
      <c r="K58" s="55" t="s">
        <v>86</v>
      </c>
      <c r="L58" s="9" t="s">
        <v>272</v>
      </c>
      <c r="M58" s="7" t="s">
        <v>248</v>
      </c>
      <c r="N58" s="7" t="s">
        <v>57</v>
      </c>
      <c r="O58" s="55" t="s">
        <v>86</v>
      </c>
      <c r="P58" s="38" t="s">
        <v>37</v>
      </c>
      <c r="Q58" s="44" t="s">
        <v>663</v>
      </c>
      <c r="R58" s="46" t="s">
        <v>273</v>
      </c>
      <c r="S58" s="44" t="s">
        <v>274</v>
      </c>
      <c r="T58" s="47" t="s">
        <v>275</v>
      </c>
      <c r="U58" s="47" t="s">
        <v>276</v>
      </c>
      <c r="V58" s="47" t="s">
        <v>277</v>
      </c>
    </row>
    <row r="59" spans="1:22" ht="140.25" x14ac:dyDescent="0.2">
      <c r="A59" s="6">
        <v>16</v>
      </c>
      <c r="B59" s="6" t="s">
        <v>341</v>
      </c>
      <c r="C59" s="7" t="s">
        <v>268</v>
      </c>
      <c r="D59" s="9" t="s">
        <v>269</v>
      </c>
      <c r="E59" s="7" t="s">
        <v>52</v>
      </c>
      <c r="F59" s="7" t="s">
        <v>270</v>
      </c>
      <c r="G59" s="11" t="s">
        <v>654</v>
      </c>
      <c r="H59" s="9" t="s">
        <v>271</v>
      </c>
      <c r="I59" s="7" t="s">
        <v>248</v>
      </c>
      <c r="J59" s="7" t="s">
        <v>57</v>
      </c>
      <c r="K59" s="55" t="s">
        <v>86</v>
      </c>
      <c r="L59" s="9" t="s">
        <v>272</v>
      </c>
      <c r="M59" s="7" t="s">
        <v>248</v>
      </c>
      <c r="N59" s="7" t="s">
        <v>57</v>
      </c>
      <c r="O59" s="55" t="s">
        <v>86</v>
      </c>
      <c r="P59" s="38" t="s">
        <v>37</v>
      </c>
      <c r="Q59" s="44" t="s">
        <v>664</v>
      </c>
      <c r="R59" s="46" t="s">
        <v>278</v>
      </c>
      <c r="S59" s="44" t="s">
        <v>274</v>
      </c>
      <c r="T59" s="47" t="s">
        <v>279</v>
      </c>
      <c r="U59" s="47" t="s">
        <v>276</v>
      </c>
      <c r="V59" s="47" t="s">
        <v>277</v>
      </c>
    </row>
    <row r="60" spans="1:22" ht="140.25" x14ac:dyDescent="0.2">
      <c r="A60" s="6">
        <v>16</v>
      </c>
      <c r="B60" s="6" t="s">
        <v>341</v>
      </c>
      <c r="C60" s="7" t="s">
        <v>268</v>
      </c>
      <c r="D60" s="9" t="s">
        <v>269</v>
      </c>
      <c r="E60" s="7" t="s">
        <v>52</v>
      </c>
      <c r="F60" s="7" t="s">
        <v>270</v>
      </c>
      <c r="G60" s="11" t="s">
        <v>654</v>
      </c>
      <c r="H60" s="9" t="s">
        <v>271</v>
      </c>
      <c r="I60" s="7" t="s">
        <v>248</v>
      </c>
      <c r="J60" s="7" t="s">
        <v>57</v>
      </c>
      <c r="K60" s="55" t="s">
        <v>86</v>
      </c>
      <c r="L60" s="9" t="s">
        <v>272</v>
      </c>
      <c r="M60" s="7" t="s">
        <v>248</v>
      </c>
      <c r="N60" s="7" t="s">
        <v>57</v>
      </c>
      <c r="O60" s="55" t="s">
        <v>86</v>
      </c>
      <c r="P60" s="38" t="s">
        <v>37</v>
      </c>
      <c r="Q60" s="44" t="s">
        <v>665</v>
      </c>
      <c r="R60" s="46" t="s">
        <v>280</v>
      </c>
      <c r="S60" s="44" t="s">
        <v>281</v>
      </c>
      <c r="T60" s="47" t="s">
        <v>60</v>
      </c>
      <c r="U60" s="47" t="s">
        <v>276</v>
      </c>
      <c r="V60" s="47" t="s">
        <v>277</v>
      </c>
    </row>
    <row r="61" spans="1:22" ht="140.25" x14ac:dyDescent="0.2">
      <c r="A61" s="6">
        <v>16</v>
      </c>
      <c r="B61" s="6" t="s">
        <v>341</v>
      </c>
      <c r="C61" s="7" t="s">
        <v>268</v>
      </c>
      <c r="D61" s="9" t="s">
        <v>269</v>
      </c>
      <c r="E61" s="7" t="s">
        <v>52</v>
      </c>
      <c r="F61" s="7" t="s">
        <v>270</v>
      </c>
      <c r="G61" s="11" t="s">
        <v>654</v>
      </c>
      <c r="H61" s="9" t="s">
        <v>271</v>
      </c>
      <c r="I61" s="7" t="s">
        <v>248</v>
      </c>
      <c r="J61" s="7" t="s">
        <v>57</v>
      </c>
      <c r="K61" s="55" t="s">
        <v>86</v>
      </c>
      <c r="L61" s="9" t="s">
        <v>272</v>
      </c>
      <c r="M61" s="7" t="s">
        <v>248</v>
      </c>
      <c r="N61" s="7" t="s">
        <v>57</v>
      </c>
      <c r="O61" s="55" t="s">
        <v>86</v>
      </c>
      <c r="P61" s="38" t="s">
        <v>37</v>
      </c>
      <c r="Q61" s="44" t="s">
        <v>666</v>
      </c>
      <c r="R61" s="46" t="s">
        <v>282</v>
      </c>
      <c r="S61" s="44" t="s">
        <v>283</v>
      </c>
      <c r="T61" s="47" t="s">
        <v>154</v>
      </c>
      <c r="U61" s="47" t="s">
        <v>276</v>
      </c>
      <c r="V61" s="47" t="s">
        <v>277</v>
      </c>
    </row>
    <row r="62" spans="1:22" ht="140.25" x14ac:dyDescent="0.2">
      <c r="A62" s="6">
        <v>16</v>
      </c>
      <c r="B62" s="6" t="s">
        <v>341</v>
      </c>
      <c r="C62" s="7" t="s">
        <v>268</v>
      </c>
      <c r="D62" s="9" t="s">
        <v>269</v>
      </c>
      <c r="E62" s="7" t="s">
        <v>52</v>
      </c>
      <c r="F62" s="7" t="s">
        <v>270</v>
      </c>
      <c r="G62" s="11" t="s">
        <v>654</v>
      </c>
      <c r="H62" s="9" t="s">
        <v>271</v>
      </c>
      <c r="I62" s="7" t="s">
        <v>248</v>
      </c>
      <c r="J62" s="7" t="s">
        <v>57</v>
      </c>
      <c r="K62" s="55" t="s">
        <v>86</v>
      </c>
      <c r="L62" s="9" t="s">
        <v>272</v>
      </c>
      <c r="M62" s="7" t="s">
        <v>248</v>
      </c>
      <c r="N62" s="7" t="s">
        <v>57</v>
      </c>
      <c r="O62" s="55" t="s">
        <v>86</v>
      </c>
      <c r="P62" s="38" t="s">
        <v>37</v>
      </c>
      <c r="Q62" s="44" t="s">
        <v>667</v>
      </c>
      <c r="R62" s="44" t="s">
        <v>284</v>
      </c>
      <c r="S62" s="44" t="s">
        <v>285</v>
      </c>
      <c r="T62" s="47" t="s">
        <v>286</v>
      </c>
      <c r="U62" s="47" t="s">
        <v>276</v>
      </c>
      <c r="V62" s="47" t="s">
        <v>277</v>
      </c>
    </row>
    <row r="63" spans="1:22" ht="140.25" x14ac:dyDescent="0.2">
      <c r="A63" s="6">
        <v>16</v>
      </c>
      <c r="B63" s="6" t="s">
        <v>341</v>
      </c>
      <c r="C63" s="7" t="s">
        <v>268</v>
      </c>
      <c r="D63" s="9" t="s">
        <v>269</v>
      </c>
      <c r="E63" s="7" t="s">
        <v>52</v>
      </c>
      <c r="F63" s="7" t="s">
        <v>287</v>
      </c>
      <c r="G63" s="11" t="s">
        <v>654</v>
      </c>
      <c r="H63" s="9" t="s">
        <v>271</v>
      </c>
      <c r="I63" s="7" t="s">
        <v>248</v>
      </c>
      <c r="J63" s="7" t="s">
        <v>57</v>
      </c>
      <c r="K63" s="55" t="s">
        <v>86</v>
      </c>
      <c r="L63" s="9" t="s">
        <v>272</v>
      </c>
      <c r="M63" s="7" t="s">
        <v>248</v>
      </c>
      <c r="N63" s="7" t="s">
        <v>57</v>
      </c>
      <c r="O63" s="55" t="s">
        <v>86</v>
      </c>
      <c r="P63" s="38" t="s">
        <v>37</v>
      </c>
      <c r="Q63" s="44" t="s">
        <v>668</v>
      </c>
      <c r="R63" s="50" t="s">
        <v>288</v>
      </c>
      <c r="S63" s="50" t="s">
        <v>274</v>
      </c>
      <c r="T63" s="56" t="s">
        <v>240</v>
      </c>
      <c r="U63" s="47" t="s">
        <v>276</v>
      </c>
      <c r="V63" s="47" t="s">
        <v>277</v>
      </c>
    </row>
    <row r="64" spans="1:22" ht="102" x14ac:dyDescent="0.2">
      <c r="A64" s="6">
        <v>17</v>
      </c>
      <c r="B64" s="6" t="s">
        <v>341</v>
      </c>
      <c r="C64" s="9" t="s">
        <v>289</v>
      </c>
      <c r="D64" s="9" t="s">
        <v>290</v>
      </c>
      <c r="E64" s="7" t="s">
        <v>291</v>
      </c>
      <c r="F64" s="7" t="s">
        <v>292</v>
      </c>
      <c r="G64" s="11" t="s">
        <v>293</v>
      </c>
      <c r="H64" s="9" t="s">
        <v>294</v>
      </c>
      <c r="I64" s="6" t="s">
        <v>248</v>
      </c>
      <c r="J64" s="6" t="s">
        <v>35</v>
      </c>
      <c r="K64" s="57" t="s">
        <v>36</v>
      </c>
      <c r="L64" s="9" t="s">
        <v>748</v>
      </c>
      <c r="M64" s="6" t="s">
        <v>248</v>
      </c>
      <c r="N64" s="6" t="s">
        <v>35</v>
      </c>
      <c r="O64" s="57" t="s">
        <v>36</v>
      </c>
      <c r="P64" s="40" t="s">
        <v>37</v>
      </c>
      <c r="Q64" s="44" t="s">
        <v>669</v>
      </c>
      <c r="R64" s="50" t="s">
        <v>295</v>
      </c>
      <c r="S64" s="44" t="s">
        <v>296</v>
      </c>
      <c r="T64" s="44" t="s">
        <v>297</v>
      </c>
      <c r="U64" s="47" t="s">
        <v>276</v>
      </c>
      <c r="V64" s="47" t="s">
        <v>277</v>
      </c>
    </row>
    <row r="65" spans="1:22" ht="114.75" x14ac:dyDescent="0.2">
      <c r="A65" s="6">
        <v>17</v>
      </c>
      <c r="B65" s="6" t="s">
        <v>341</v>
      </c>
      <c r="C65" s="9" t="s">
        <v>289</v>
      </c>
      <c r="D65" s="9" t="s">
        <v>290</v>
      </c>
      <c r="E65" s="7" t="s">
        <v>291</v>
      </c>
      <c r="F65" s="7" t="s">
        <v>292</v>
      </c>
      <c r="G65" s="11" t="s">
        <v>298</v>
      </c>
      <c r="H65" s="9" t="s">
        <v>294</v>
      </c>
      <c r="I65" s="6" t="s">
        <v>248</v>
      </c>
      <c r="J65" s="6" t="s">
        <v>35</v>
      </c>
      <c r="K65" s="57" t="s">
        <v>36</v>
      </c>
      <c r="L65" s="9" t="s">
        <v>748</v>
      </c>
      <c r="M65" s="6" t="s">
        <v>248</v>
      </c>
      <c r="N65" s="6" t="s">
        <v>35</v>
      </c>
      <c r="O65" s="57" t="s">
        <v>36</v>
      </c>
      <c r="P65" s="40" t="s">
        <v>37</v>
      </c>
      <c r="Q65" s="44" t="s">
        <v>670</v>
      </c>
      <c r="R65" s="50" t="s">
        <v>299</v>
      </c>
      <c r="S65" s="50" t="s">
        <v>300</v>
      </c>
      <c r="T65" s="44" t="s">
        <v>301</v>
      </c>
      <c r="U65" s="47" t="s">
        <v>276</v>
      </c>
      <c r="V65" s="47" t="s">
        <v>277</v>
      </c>
    </row>
    <row r="66" spans="1:22" ht="165.75" x14ac:dyDescent="0.2">
      <c r="A66" s="6">
        <v>18</v>
      </c>
      <c r="B66" s="6" t="s">
        <v>341</v>
      </c>
      <c r="C66" s="9" t="s">
        <v>302</v>
      </c>
      <c r="D66" s="9" t="s">
        <v>303</v>
      </c>
      <c r="E66" s="7" t="s">
        <v>291</v>
      </c>
      <c r="F66" s="7" t="s">
        <v>292</v>
      </c>
      <c r="G66" s="11" t="s">
        <v>304</v>
      </c>
      <c r="H66" s="9" t="s">
        <v>305</v>
      </c>
      <c r="I66" s="6" t="s">
        <v>248</v>
      </c>
      <c r="J66" s="6" t="s">
        <v>35</v>
      </c>
      <c r="K66" s="57" t="s">
        <v>36</v>
      </c>
      <c r="L66" s="9" t="s">
        <v>306</v>
      </c>
      <c r="M66" s="6" t="s">
        <v>248</v>
      </c>
      <c r="N66" s="6" t="s">
        <v>35</v>
      </c>
      <c r="O66" s="57" t="s">
        <v>36</v>
      </c>
      <c r="P66" s="40" t="s">
        <v>37</v>
      </c>
      <c r="Q66" s="44" t="s">
        <v>671</v>
      </c>
      <c r="R66" s="50" t="s">
        <v>307</v>
      </c>
      <c r="S66" s="50" t="s">
        <v>308</v>
      </c>
      <c r="T66" s="44" t="s">
        <v>309</v>
      </c>
      <c r="U66" s="47" t="s">
        <v>310</v>
      </c>
      <c r="V66" s="47" t="s">
        <v>277</v>
      </c>
    </row>
    <row r="67" spans="1:22" ht="89.25" x14ac:dyDescent="0.2">
      <c r="A67" s="42">
        <v>19</v>
      </c>
      <c r="B67" s="6" t="s">
        <v>341</v>
      </c>
      <c r="C67" s="9" t="s">
        <v>311</v>
      </c>
      <c r="D67" s="9" t="s">
        <v>312</v>
      </c>
      <c r="E67" s="7" t="s">
        <v>291</v>
      </c>
      <c r="F67" s="7" t="s">
        <v>292</v>
      </c>
      <c r="G67" s="9" t="s">
        <v>313</v>
      </c>
      <c r="H67" s="9" t="s">
        <v>314</v>
      </c>
      <c r="I67" s="9" t="s">
        <v>248</v>
      </c>
      <c r="J67" s="9" t="s">
        <v>35</v>
      </c>
      <c r="K67" s="57" t="s">
        <v>36</v>
      </c>
      <c r="L67" s="9" t="s">
        <v>315</v>
      </c>
      <c r="M67" s="9" t="s">
        <v>248</v>
      </c>
      <c r="N67" s="9" t="s">
        <v>35</v>
      </c>
      <c r="O67" s="57" t="s">
        <v>36</v>
      </c>
      <c r="P67" s="40" t="s">
        <v>37</v>
      </c>
      <c r="Q67" s="44" t="s">
        <v>771</v>
      </c>
      <c r="R67" s="50" t="s">
        <v>316</v>
      </c>
      <c r="S67" s="50" t="s">
        <v>317</v>
      </c>
      <c r="T67" s="50" t="s">
        <v>318</v>
      </c>
      <c r="U67" s="47" t="s">
        <v>310</v>
      </c>
      <c r="V67" s="47" t="s">
        <v>277</v>
      </c>
    </row>
    <row r="68" spans="1:22" ht="114.75" x14ac:dyDescent="0.2">
      <c r="A68" s="6">
        <v>20</v>
      </c>
      <c r="B68" s="6" t="s">
        <v>341</v>
      </c>
      <c r="C68" s="9" t="s">
        <v>319</v>
      </c>
      <c r="D68" s="9" t="s">
        <v>320</v>
      </c>
      <c r="E68" s="7" t="s">
        <v>321</v>
      </c>
      <c r="F68" s="7" t="s">
        <v>185</v>
      </c>
      <c r="G68" s="9" t="s">
        <v>322</v>
      </c>
      <c r="H68" s="9" t="s">
        <v>323</v>
      </c>
      <c r="I68" s="6" t="s">
        <v>248</v>
      </c>
      <c r="J68" s="6" t="s">
        <v>46</v>
      </c>
      <c r="K68" s="57" t="s">
        <v>36</v>
      </c>
      <c r="L68" s="9" t="s">
        <v>324</v>
      </c>
      <c r="M68" s="6" t="s">
        <v>248</v>
      </c>
      <c r="N68" s="6" t="s">
        <v>46</v>
      </c>
      <c r="O68" s="57" t="s">
        <v>36</v>
      </c>
      <c r="P68" s="40" t="s">
        <v>37</v>
      </c>
      <c r="Q68" s="44" t="s">
        <v>772</v>
      </c>
      <c r="R68" s="44" t="s">
        <v>325</v>
      </c>
      <c r="S68" s="50" t="s">
        <v>326</v>
      </c>
      <c r="T68" s="50" t="s">
        <v>724</v>
      </c>
      <c r="U68" s="47" t="s">
        <v>310</v>
      </c>
      <c r="V68" s="47" t="s">
        <v>277</v>
      </c>
    </row>
    <row r="69" spans="1:22" ht="114.75" x14ac:dyDescent="0.2">
      <c r="A69" s="6">
        <v>20</v>
      </c>
      <c r="B69" s="6" t="s">
        <v>341</v>
      </c>
      <c r="C69" s="9" t="s">
        <v>319</v>
      </c>
      <c r="D69" s="9" t="s">
        <v>320</v>
      </c>
      <c r="E69" s="7" t="s">
        <v>321</v>
      </c>
      <c r="F69" s="7" t="s">
        <v>185</v>
      </c>
      <c r="G69" s="9" t="s">
        <v>322</v>
      </c>
      <c r="H69" s="9" t="s">
        <v>323</v>
      </c>
      <c r="I69" s="6" t="s">
        <v>248</v>
      </c>
      <c r="J69" s="6" t="s">
        <v>46</v>
      </c>
      <c r="K69" s="57" t="s">
        <v>36</v>
      </c>
      <c r="L69" s="9" t="s">
        <v>327</v>
      </c>
      <c r="M69" s="6" t="s">
        <v>248</v>
      </c>
      <c r="N69" s="6" t="s">
        <v>46</v>
      </c>
      <c r="O69" s="57" t="s">
        <v>36</v>
      </c>
      <c r="P69" s="40" t="s">
        <v>37</v>
      </c>
      <c r="Q69" s="44" t="s">
        <v>773</v>
      </c>
      <c r="R69" s="44" t="s">
        <v>328</v>
      </c>
      <c r="S69" s="91" t="s">
        <v>326</v>
      </c>
      <c r="T69" s="50" t="s">
        <v>329</v>
      </c>
      <c r="U69" s="47" t="s">
        <v>310</v>
      </c>
      <c r="V69" s="47" t="s">
        <v>277</v>
      </c>
    </row>
    <row r="70" spans="1:22" ht="114.75" x14ac:dyDescent="0.2">
      <c r="A70" s="6">
        <v>20</v>
      </c>
      <c r="B70" s="6" t="s">
        <v>341</v>
      </c>
      <c r="C70" s="9" t="s">
        <v>319</v>
      </c>
      <c r="D70" s="9" t="s">
        <v>330</v>
      </c>
      <c r="E70" s="7" t="s">
        <v>321</v>
      </c>
      <c r="F70" s="7" t="s">
        <v>185</v>
      </c>
      <c r="G70" s="9" t="s">
        <v>322</v>
      </c>
      <c r="H70" s="9" t="s">
        <v>323</v>
      </c>
      <c r="I70" s="6" t="s">
        <v>248</v>
      </c>
      <c r="J70" s="6" t="s">
        <v>46</v>
      </c>
      <c r="K70" s="57" t="s">
        <v>36</v>
      </c>
      <c r="L70" s="9" t="s">
        <v>327</v>
      </c>
      <c r="M70" s="6" t="s">
        <v>248</v>
      </c>
      <c r="N70" s="6" t="s">
        <v>46</v>
      </c>
      <c r="O70" s="57" t="s">
        <v>36</v>
      </c>
      <c r="P70" s="40" t="s">
        <v>37</v>
      </c>
      <c r="Q70" s="44" t="s">
        <v>774</v>
      </c>
      <c r="R70" s="44" t="s">
        <v>328</v>
      </c>
      <c r="S70" s="91" t="s">
        <v>326</v>
      </c>
      <c r="T70" s="50" t="s">
        <v>331</v>
      </c>
      <c r="U70" s="47" t="s">
        <v>310</v>
      </c>
      <c r="V70" s="47" t="s">
        <v>277</v>
      </c>
    </row>
    <row r="71" spans="1:22" ht="153" x14ac:dyDescent="0.2">
      <c r="A71" s="6">
        <v>21</v>
      </c>
      <c r="B71" s="6" t="s">
        <v>341</v>
      </c>
      <c r="C71" s="9" t="s">
        <v>332</v>
      </c>
      <c r="D71" s="9" t="s">
        <v>333</v>
      </c>
      <c r="E71" s="7" t="s">
        <v>321</v>
      </c>
      <c r="F71" s="7" t="s">
        <v>185</v>
      </c>
      <c r="G71" s="9" t="s">
        <v>334</v>
      </c>
      <c r="H71" s="9" t="s">
        <v>335</v>
      </c>
      <c r="I71" s="6" t="s">
        <v>248</v>
      </c>
      <c r="J71" s="6" t="s">
        <v>46</v>
      </c>
      <c r="K71" s="57" t="s">
        <v>36</v>
      </c>
      <c r="L71" s="9" t="s">
        <v>327</v>
      </c>
      <c r="M71" s="6" t="s">
        <v>248</v>
      </c>
      <c r="N71" s="6" t="s">
        <v>46</v>
      </c>
      <c r="O71" s="57" t="s">
        <v>36</v>
      </c>
      <c r="P71" s="40" t="s">
        <v>37</v>
      </c>
      <c r="Q71" s="44" t="s">
        <v>775</v>
      </c>
      <c r="R71" s="44" t="s">
        <v>336</v>
      </c>
      <c r="S71" s="56" t="s">
        <v>326</v>
      </c>
      <c r="T71" s="50" t="s">
        <v>725</v>
      </c>
      <c r="U71" s="47" t="s">
        <v>310</v>
      </c>
      <c r="V71" s="47" t="s">
        <v>277</v>
      </c>
    </row>
    <row r="72" spans="1:22" ht="153" x14ac:dyDescent="0.2">
      <c r="A72" s="6">
        <v>21</v>
      </c>
      <c r="B72" s="6" t="s">
        <v>341</v>
      </c>
      <c r="C72" s="9" t="s">
        <v>332</v>
      </c>
      <c r="D72" s="9" t="s">
        <v>333</v>
      </c>
      <c r="E72" s="7" t="s">
        <v>321</v>
      </c>
      <c r="F72" s="7" t="s">
        <v>185</v>
      </c>
      <c r="G72" s="9" t="s">
        <v>334</v>
      </c>
      <c r="H72" s="9" t="s">
        <v>335</v>
      </c>
      <c r="I72" s="6" t="s">
        <v>248</v>
      </c>
      <c r="J72" s="6" t="s">
        <v>46</v>
      </c>
      <c r="K72" s="57" t="s">
        <v>36</v>
      </c>
      <c r="L72" s="9" t="s">
        <v>327</v>
      </c>
      <c r="M72" s="6" t="s">
        <v>248</v>
      </c>
      <c r="N72" s="6" t="s">
        <v>46</v>
      </c>
      <c r="O72" s="57" t="s">
        <v>36</v>
      </c>
      <c r="P72" s="40" t="s">
        <v>37</v>
      </c>
      <c r="Q72" s="44" t="s">
        <v>776</v>
      </c>
      <c r="R72" s="44" t="s">
        <v>328</v>
      </c>
      <c r="S72" s="50" t="s">
        <v>326</v>
      </c>
      <c r="T72" s="50" t="s">
        <v>331</v>
      </c>
      <c r="U72" s="47" t="s">
        <v>310</v>
      </c>
      <c r="V72" s="47" t="s">
        <v>277</v>
      </c>
    </row>
    <row r="73" spans="1:22" ht="153" x14ac:dyDescent="0.2">
      <c r="A73" s="6">
        <v>21</v>
      </c>
      <c r="B73" s="6" t="s">
        <v>341</v>
      </c>
      <c r="C73" s="9" t="s">
        <v>332</v>
      </c>
      <c r="D73" s="9" t="s">
        <v>333</v>
      </c>
      <c r="E73" s="7" t="s">
        <v>321</v>
      </c>
      <c r="F73" s="7" t="s">
        <v>185</v>
      </c>
      <c r="G73" s="9" t="s">
        <v>334</v>
      </c>
      <c r="H73" s="9" t="s">
        <v>335</v>
      </c>
      <c r="I73" s="6" t="s">
        <v>248</v>
      </c>
      <c r="J73" s="6" t="s">
        <v>46</v>
      </c>
      <c r="K73" s="57" t="s">
        <v>36</v>
      </c>
      <c r="L73" s="9" t="s">
        <v>327</v>
      </c>
      <c r="M73" s="6" t="s">
        <v>248</v>
      </c>
      <c r="N73" s="6" t="s">
        <v>46</v>
      </c>
      <c r="O73" s="57" t="s">
        <v>36</v>
      </c>
      <c r="P73" s="40" t="s">
        <v>37</v>
      </c>
      <c r="Q73" s="44" t="s">
        <v>777</v>
      </c>
      <c r="R73" s="44" t="s">
        <v>337</v>
      </c>
      <c r="S73" s="50" t="s">
        <v>326</v>
      </c>
      <c r="T73" s="50" t="s">
        <v>331</v>
      </c>
      <c r="U73" s="47" t="s">
        <v>310</v>
      </c>
      <c r="V73" s="47" t="s">
        <v>277</v>
      </c>
    </row>
    <row r="74" spans="1:22" ht="153" x14ac:dyDescent="0.2">
      <c r="A74" s="6">
        <v>21</v>
      </c>
      <c r="B74" s="6" t="s">
        <v>341</v>
      </c>
      <c r="C74" s="9" t="s">
        <v>332</v>
      </c>
      <c r="D74" s="9" t="s">
        <v>333</v>
      </c>
      <c r="E74" s="7" t="s">
        <v>321</v>
      </c>
      <c r="F74" s="7" t="s">
        <v>185</v>
      </c>
      <c r="G74" s="9" t="s">
        <v>334</v>
      </c>
      <c r="H74" s="9" t="s">
        <v>335</v>
      </c>
      <c r="I74" s="6" t="s">
        <v>248</v>
      </c>
      <c r="J74" s="6" t="s">
        <v>46</v>
      </c>
      <c r="K74" s="57" t="s">
        <v>36</v>
      </c>
      <c r="L74" s="9" t="s">
        <v>327</v>
      </c>
      <c r="M74" s="6" t="s">
        <v>248</v>
      </c>
      <c r="N74" s="6" t="s">
        <v>46</v>
      </c>
      <c r="O74" s="57" t="s">
        <v>36</v>
      </c>
      <c r="P74" s="40" t="s">
        <v>37</v>
      </c>
      <c r="Q74" s="44" t="s">
        <v>778</v>
      </c>
      <c r="R74" s="44" t="s">
        <v>339</v>
      </c>
      <c r="S74" s="91" t="s">
        <v>338</v>
      </c>
      <c r="T74" s="50" t="s">
        <v>726</v>
      </c>
      <c r="U74" s="47" t="s">
        <v>310</v>
      </c>
      <c r="V74" s="47" t="s">
        <v>277</v>
      </c>
    </row>
    <row r="75" spans="1:22" ht="153" x14ac:dyDescent="0.2">
      <c r="A75" s="6">
        <v>21</v>
      </c>
      <c r="B75" s="6" t="s">
        <v>341</v>
      </c>
      <c r="C75" s="9" t="s">
        <v>332</v>
      </c>
      <c r="D75" s="9" t="s">
        <v>333</v>
      </c>
      <c r="E75" s="7" t="s">
        <v>321</v>
      </c>
      <c r="F75" s="7" t="s">
        <v>185</v>
      </c>
      <c r="G75" s="9" t="s">
        <v>334</v>
      </c>
      <c r="H75" s="9" t="s">
        <v>335</v>
      </c>
      <c r="I75" s="6" t="s">
        <v>248</v>
      </c>
      <c r="J75" s="6" t="s">
        <v>46</v>
      </c>
      <c r="K75" s="57" t="s">
        <v>36</v>
      </c>
      <c r="L75" s="9" t="s">
        <v>327</v>
      </c>
      <c r="M75" s="6" t="s">
        <v>248</v>
      </c>
      <c r="N75" s="6" t="s">
        <v>46</v>
      </c>
      <c r="O75" s="57" t="s">
        <v>36</v>
      </c>
      <c r="P75" s="40" t="s">
        <v>37</v>
      </c>
      <c r="Q75" s="44" t="s">
        <v>779</v>
      </c>
      <c r="R75" s="44" t="s">
        <v>340</v>
      </c>
      <c r="S75" s="91" t="s">
        <v>338</v>
      </c>
      <c r="T75" s="92">
        <v>43586</v>
      </c>
      <c r="U75" s="47" t="s">
        <v>310</v>
      </c>
      <c r="V75" s="47" t="s">
        <v>277</v>
      </c>
    </row>
    <row r="76" spans="1:22" ht="191.25" x14ac:dyDescent="0.2">
      <c r="A76" s="6">
        <v>22</v>
      </c>
      <c r="B76" s="6" t="s">
        <v>728</v>
      </c>
      <c r="C76" s="7" t="s">
        <v>342</v>
      </c>
      <c r="D76" s="7" t="s">
        <v>343</v>
      </c>
      <c r="E76" s="6" t="s">
        <v>344</v>
      </c>
      <c r="F76" s="7" t="s">
        <v>345</v>
      </c>
      <c r="G76" s="11" t="s">
        <v>346</v>
      </c>
      <c r="H76" s="11" t="s">
        <v>347</v>
      </c>
      <c r="I76" s="7" t="s">
        <v>34</v>
      </c>
      <c r="J76" s="7" t="s">
        <v>46</v>
      </c>
      <c r="K76" s="43" t="s">
        <v>112</v>
      </c>
      <c r="L76" s="13" t="s">
        <v>348</v>
      </c>
      <c r="M76" s="7" t="s">
        <v>34</v>
      </c>
      <c r="N76" s="7" t="s">
        <v>46</v>
      </c>
      <c r="O76" s="43" t="s">
        <v>112</v>
      </c>
      <c r="P76" s="38" t="s">
        <v>37</v>
      </c>
      <c r="Q76" s="44" t="s">
        <v>672</v>
      </c>
      <c r="R76" s="46" t="s">
        <v>349</v>
      </c>
      <c r="S76" s="44" t="s">
        <v>350</v>
      </c>
      <c r="T76" s="44" t="s">
        <v>351</v>
      </c>
      <c r="U76" s="47" t="s">
        <v>352</v>
      </c>
      <c r="V76" s="47" t="s">
        <v>353</v>
      </c>
    </row>
    <row r="77" spans="1:22" ht="191.25" x14ac:dyDescent="0.2">
      <c r="A77" s="6">
        <v>22</v>
      </c>
      <c r="B77" s="6" t="s">
        <v>728</v>
      </c>
      <c r="C77" s="7" t="s">
        <v>342</v>
      </c>
      <c r="D77" s="7" t="s">
        <v>343</v>
      </c>
      <c r="E77" s="6" t="s">
        <v>344</v>
      </c>
      <c r="F77" s="7" t="s">
        <v>345</v>
      </c>
      <c r="G77" s="11" t="s">
        <v>346</v>
      </c>
      <c r="H77" s="11" t="s">
        <v>347</v>
      </c>
      <c r="I77" s="7" t="s">
        <v>34</v>
      </c>
      <c r="J77" s="7" t="s">
        <v>46</v>
      </c>
      <c r="K77" s="43" t="s">
        <v>112</v>
      </c>
      <c r="L77" s="13" t="s">
        <v>348</v>
      </c>
      <c r="M77" s="7" t="s">
        <v>34</v>
      </c>
      <c r="N77" s="7" t="s">
        <v>46</v>
      </c>
      <c r="O77" s="43" t="s">
        <v>112</v>
      </c>
      <c r="P77" s="38" t="s">
        <v>37</v>
      </c>
      <c r="Q77" s="44" t="s">
        <v>780</v>
      </c>
      <c r="R77" s="44" t="s">
        <v>354</v>
      </c>
      <c r="S77" s="44" t="s">
        <v>355</v>
      </c>
      <c r="T77" s="47" t="s">
        <v>356</v>
      </c>
      <c r="U77" s="47" t="s">
        <v>352</v>
      </c>
      <c r="V77" s="47" t="s">
        <v>353</v>
      </c>
    </row>
    <row r="78" spans="1:22" ht="191.25" x14ac:dyDescent="0.2">
      <c r="A78" s="6">
        <v>47</v>
      </c>
      <c r="B78" s="6" t="s">
        <v>728</v>
      </c>
      <c r="C78" s="7" t="s">
        <v>727</v>
      </c>
      <c r="D78" s="7" t="s">
        <v>343</v>
      </c>
      <c r="E78" s="6" t="s">
        <v>344</v>
      </c>
      <c r="F78" s="7" t="s">
        <v>345</v>
      </c>
      <c r="G78" s="11" t="s">
        <v>346</v>
      </c>
      <c r="H78" s="11" t="s">
        <v>347</v>
      </c>
      <c r="I78" s="7" t="s">
        <v>34</v>
      </c>
      <c r="J78" s="7" t="s">
        <v>46</v>
      </c>
      <c r="K78" s="43" t="s">
        <v>112</v>
      </c>
      <c r="L78" s="13" t="s">
        <v>348</v>
      </c>
      <c r="M78" s="7" t="s">
        <v>34</v>
      </c>
      <c r="N78" s="7" t="s">
        <v>46</v>
      </c>
      <c r="O78" s="43" t="s">
        <v>112</v>
      </c>
      <c r="P78" s="38" t="s">
        <v>37</v>
      </c>
      <c r="Q78" s="44" t="s">
        <v>781</v>
      </c>
      <c r="R78" s="44" t="s">
        <v>357</v>
      </c>
      <c r="S78" s="44" t="s">
        <v>355</v>
      </c>
      <c r="T78" s="56" t="s">
        <v>356</v>
      </c>
      <c r="U78" s="47" t="s">
        <v>352</v>
      </c>
      <c r="V78" s="47" t="s">
        <v>353</v>
      </c>
    </row>
    <row r="79" spans="1:22" ht="191.25" x14ac:dyDescent="0.2">
      <c r="A79" s="6">
        <v>47</v>
      </c>
      <c r="B79" s="6" t="s">
        <v>728</v>
      </c>
      <c r="C79" s="7" t="s">
        <v>727</v>
      </c>
      <c r="D79" s="7" t="s">
        <v>343</v>
      </c>
      <c r="E79" s="6" t="s">
        <v>344</v>
      </c>
      <c r="F79" s="7" t="s">
        <v>345</v>
      </c>
      <c r="G79" s="11" t="s">
        <v>346</v>
      </c>
      <c r="H79" s="11" t="s">
        <v>347</v>
      </c>
      <c r="I79" s="7" t="s">
        <v>34</v>
      </c>
      <c r="J79" s="7" t="s">
        <v>46</v>
      </c>
      <c r="K79" s="43" t="s">
        <v>112</v>
      </c>
      <c r="L79" s="13" t="s">
        <v>348</v>
      </c>
      <c r="M79" s="7" t="s">
        <v>34</v>
      </c>
      <c r="N79" s="7" t="s">
        <v>46</v>
      </c>
      <c r="O79" s="43" t="s">
        <v>112</v>
      </c>
      <c r="P79" s="38" t="s">
        <v>37</v>
      </c>
      <c r="Q79" s="44" t="s">
        <v>782</v>
      </c>
      <c r="R79" s="44" t="s">
        <v>358</v>
      </c>
      <c r="S79" s="44" t="s">
        <v>355</v>
      </c>
      <c r="T79" s="56" t="s">
        <v>89</v>
      </c>
      <c r="U79" s="47" t="s">
        <v>352</v>
      </c>
      <c r="V79" s="47" t="s">
        <v>353</v>
      </c>
    </row>
    <row r="80" spans="1:22" ht="127.5" x14ac:dyDescent="0.2">
      <c r="A80" s="6">
        <v>23</v>
      </c>
      <c r="B80" s="6" t="s">
        <v>728</v>
      </c>
      <c r="C80" s="7" t="s">
        <v>359</v>
      </c>
      <c r="D80" s="7" t="s">
        <v>360</v>
      </c>
      <c r="E80" s="7" t="s">
        <v>344</v>
      </c>
      <c r="F80" s="7" t="s">
        <v>361</v>
      </c>
      <c r="G80" s="11" t="s">
        <v>362</v>
      </c>
      <c r="H80" s="11" t="s">
        <v>363</v>
      </c>
      <c r="I80" s="7" t="s">
        <v>34</v>
      </c>
      <c r="J80" s="7" t="s">
        <v>85</v>
      </c>
      <c r="K80" s="39" t="s">
        <v>86</v>
      </c>
      <c r="L80" s="13" t="s">
        <v>364</v>
      </c>
      <c r="M80" s="7" t="s">
        <v>34</v>
      </c>
      <c r="N80" s="7" t="s">
        <v>85</v>
      </c>
      <c r="O80" s="39" t="s">
        <v>86</v>
      </c>
      <c r="P80" s="38" t="s">
        <v>37</v>
      </c>
      <c r="Q80" s="51" t="s">
        <v>673</v>
      </c>
      <c r="R80" s="44" t="s">
        <v>365</v>
      </c>
      <c r="S80" s="44" t="s">
        <v>350</v>
      </c>
      <c r="T80" s="44" t="s">
        <v>351</v>
      </c>
      <c r="U80" s="47" t="s">
        <v>352</v>
      </c>
      <c r="V80" s="47" t="s">
        <v>353</v>
      </c>
    </row>
    <row r="81" spans="1:22" ht="127.5" x14ac:dyDescent="0.2">
      <c r="A81" s="6">
        <v>23</v>
      </c>
      <c r="B81" s="6" t="s">
        <v>728</v>
      </c>
      <c r="C81" s="7" t="s">
        <v>359</v>
      </c>
      <c r="D81" s="7" t="s">
        <v>366</v>
      </c>
      <c r="E81" s="7" t="s">
        <v>344</v>
      </c>
      <c r="F81" s="7" t="s">
        <v>361</v>
      </c>
      <c r="G81" s="11" t="s">
        <v>362</v>
      </c>
      <c r="H81" s="11" t="s">
        <v>363</v>
      </c>
      <c r="I81" s="7" t="s">
        <v>34</v>
      </c>
      <c r="J81" s="7" t="s">
        <v>85</v>
      </c>
      <c r="K81" s="39" t="s">
        <v>86</v>
      </c>
      <c r="L81" s="13" t="s">
        <v>348</v>
      </c>
      <c r="M81" s="7" t="s">
        <v>34</v>
      </c>
      <c r="N81" s="7" t="s">
        <v>85</v>
      </c>
      <c r="O81" s="39" t="s">
        <v>86</v>
      </c>
      <c r="P81" s="38" t="s">
        <v>37</v>
      </c>
      <c r="Q81" s="51" t="s">
        <v>674</v>
      </c>
      <c r="R81" s="44" t="s">
        <v>367</v>
      </c>
      <c r="S81" s="44" t="s">
        <v>355</v>
      </c>
      <c r="T81" s="56">
        <v>43709</v>
      </c>
      <c r="U81" s="47" t="s">
        <v>352</v>
      </c>
      <c r="V81" s="47" t="s">
        <v>353</v>
      </c>
    </row>
    <row r="82" spans="1:22" ht="89.25" x14ac:dyDescent="0.2">
      <c r="A82" s="7">
        <v>24</v>
      </c>
      <c r="B82" s="6" t="s">
        <v>728</v>
      </c>
      <c r="C82" s="7" t="s">
        <v>368</v>
      </c>
      <c r="D82" s="7" t="s">
        <v>369</v>
      </c>
      <c r="E82" s="7" t="s">
        <v>344</v>
      </c>
      <c r="F82" s="7" t="s">
        <v>370</v>
      </c>
      <c r="G82" s="7" t="s">
        <v>371</v>
      </c>
      <c r="H82" s="11" t="s">
        <v>372</v>
      </c>
      <c r="I82" s="6" t="s">
        <v>34</v>
      </c>
      <c r="J82" s="6" t="s">
        <v>85</v>
      </c>
      <c r="K82" s="39" t="s">
        <v>86</v>
      </c>
      <c r="L82" s="7" t="s">
        <v>373</v>
      </c>
      <c r="M82" s="6" t="s">
        <v>34</v>
      </c>
      <c r="N82" s="6" t="s">
        <v>85</v>
      </c>
      <c r="O82" s="67" t="s">
        <v>86</v>
      </c>
      <c r="P82" s="40" t="s">
        <v>37</v>
      </c>
      <c r="Q82" s="50" t="s">
        <v>783</v>
      </c>
      <c r="R82" s="50" t="s">
        <v>374</v>
      </c>
      <c r="S82" s="44" t="s">
        <v>355</v>
      </c>
      <c r="T82" s="72" t="s">
        <v>89</v>
      </c>
      <c r="U82" s="44" t="s">
        <v>375</v>
      </c>
      <c r="V82" s="47" t="s">
        <v>353</v>
      </c>
    </row>
    <row r="83" spans="1:22" ht="102" x14ac:dyDescent="0.2">
      <c r="A83" s="42">
        <v>25</v>
      </c>
      <c r="B83" s="6" t="s">
        <v>421</v>
      </c>
      <c r="C83" s="7" t="s">
        <v>376</v>
      </c>
      <c r="D83" s="7" t="s">
        <v>377</v>
      </c>
      <c r="E83" s="7" t="s">
        <v>378</v>
      </c>
      <c r="F83" s="7" t="s">
        <v>379</v>
      </c>
      <c r="G83" s="11" t="s">
        <v>380</v>
      </c>
      <c r="H83" s="11" t="s">
        <v>381</v>
      </c>
      <c r="I83" s="7" t="s">
        <v>34</v>
      </c>
      <c r="J83" s="7" t="s">
        <v>57</v>
      </c>
      <c r="K83" s="63" t="s">
        <v>36</v>
      </c>
      <c r="L83" s="7" t="s">
        <v>382</v>
      </c>
      <c r="M83" s="7" t="s">
        <v>34</v>
      </c>
      <c r="N83" s="7" t="s">
        <v>57</v>
      </c>
      <c r="O83" s="37" t="s">
        <v>36</v>
      </c>
      <c r="P83" s="40" t="s">
        <v>37</v>
      </c>
      <c r="Q83" s="44" t="s">
        <v>675</v>
      </c>
      <c r="R83" s="46" t="s">
        <v>383</v>
      </c>
      <c r="S83" s="50" t="s">
        <v>384</v>
      </c>
      <c r="T83" s="47" t="s">
        <v>70</v>
      </c>
      <c r="U83" s="50" t="s">
        <v>385</v>
      </c>
      <c r="V83" s="62" t="s">
        <v>386</v>
      </c>
    </row>
    <row r="84" spans="1:22" ht="127.5" x14ac:dyDescent="0.2">
      <c r="A84" s="42">
        <v>25</v>
      </c>
      <c r="B84" s="6" t="s">
        <v>421</v>
      </c>
      <c r="C84" s="7" t="s">
        <v>376</v>
      </c>
      <c r="D84" s="7" t="s">
        <v>377</v>
      </c>
      <c r="E84" s="7" t="s">
        <v>378</v>
      </c>
      <c r="F84" s="7" t="s">
        <v>379</v>
      </c>
      <c r="G84" s="11" t="s">
        <v>380</v>
      </c>
      <c r="H84" s="11" t="s">
        <v>381</v>
      </c>
      <c r="I84" s="7" t="s">
        <v>34</v>
      </c>
      <c r="J84" s="7" t="s">
        <v>57</v>
      </c>
      <c r="K84" s="63" t="s">
        <v>36</v>
      </c>
      <c r="L84" s="7" t="s">
        <v>382</v>
      </c>
      <c r="M84" s="7" t="s">
        <v>34</v>
      </c>
      <c r="N84" s="7" t="s">
        <v>57</v>
      </c>
      <c r="O84" s="37" t="s">
        <v>36</v>
      </c>
      <c r="P84" s="40" t="s">
        <v>37</v>
      </c>
      <c r="Q84" s="61" t="s">
        <v>676</v>
      </c>
      <c r="R84" s="44" t="s">
        <v>387</v>
      </c>
      <c r="S84" s="50" t="s">
        <v>384</v>
      </c>
      <c r="T84" s="47">
        <v>43647</v>
      </c>
      <c r="U84" s="50" t="s">
        <v>385</v>
      </c>
      <c r="V84" s="62" t="s">
        <v>386</v>
      </c>
    </row>
    <row r="85" spans="1:22" ht="165.75" x14ac:dyDescent="0.2">
      <c r="A85" s="6">
        <v>25</v>
      </c>
      <c r="B85" s="6" t="s">
        <v>421</v>
      </c>
      <c r="C85" s="7" t="s">
        <v>376</v>
      </c>
      <c r="D85" s="7" t="s">
        <v>377</v>
      </c>
      <c r="E85" s="7" t="s">
        <v>378</v>
      </c>
      <c r="F85" s="7" t="s">
        <v>379</v>
      </c>
      <c r="G85" s="11" t="s">
        <v>380</v>
      </c>
      <c r="H85" s="11" t="s">
        <v>381</v>
      </c>
      <c r="I85" s="7" t="s">
        <v>34</v>
      </c>
      <c r="J85" s="7" t="s">
        <v>57</v>
      </c>
      <c r="K85" s="63" t="s">
        <v>36</v>
      </c>
      <c r="L85" s="7" t="s">
        <v>382</v>
      </c>
      <c r="M85" s="7" t="s">
        <v>34</v>
      </c>
      <c r="N85" s="7" t="s">
        <v>57</v>
      </c>
      <c r="O85" s="37" t="s">
        <v>36</v>
      </c>
      <c r="P85" s="40" t="s">
        <v>37</v>
      </c>
      <c r="Q85" s="61" t="s">
        <v>677</v>
      </c>
      <c r="R85" s="44" t="s">
        <v>388</v>
      </c>
      <c r="S85" s="44" t="s">
        <v>389</v>
      </c>
      <c r="T85" s="64" t="s">
        <v>223</v>
      </c>
      <c r="U85" s="50" t="s">
        <v>385</v>
      </c>
      <c r="V85" s="62" t="s">
        <v>386</v>
      </c>
    </row>
    <row r="86" spans="1:22" ht="178.5" x14ac:dyDescent="0.2">
      <c r="A86" s="6">
        <v>26</v>
      </c>
      <c r="B86" s="6" t="s">
        <v>421</v>
      </c>
      <c r="C86" s="7" t="s">
        <v>390</v>
      </c>
      <c r="D86" s="7" t="s">
        <v>391</v>
      </c>
      <c r="E86" s="7" t="s">
        <v>378</v>
      </c>
      <c r="F86" s="7" t="s">
        <v>392</v>
      </c>
      <c r="G86" s="11" t="s">
        <v>393</v>
      </c>
      <c r="H86" s="11" t="s">
        <v>394</v>
      </c>
      <c r="I86" s="6" t="s">
        <v>34</v>
      </c>
      <c r="J86" s="6" t="s">
        <v>57</v>
      </c>
      <c r="K86" s="65" t="s">
        <v>36</v>
      </c>
      <c r="L86" s="9" t="s">
        <v>395</v>
      </c>
      <c r="M86" s="6" t="s">
        <v>34</v>
      </c>
      <c r="N86" s="6" t="s">
        <v>396</v>
      </c>
      <c r="O86" s="66" t="s">
        <v>36</v>
      </c>
      <c r="P86" s="40" t="s">
        <v>37</v>
      </c>
      <c r="Q86" s="44" t="s">
        <v>678</v>
      </c>
      <c r="R86" s="50" t="s">
        <v>397</v>
      </c>
      <c r="S86" s="50" t="s">
        <v>398</v>
      </c>
      <c r="T86" s="56" t="s">
        <v>297</v>
      </c>
      <c r="U86" s="50" t="s">
        <v>385</v>
      </c>
      <c r="V86" s="62" t="s">
        <v>399</v>
      </c>
    </row>
    <row r="87" spans="1:22" ht="153" x14ac:dyDescent="0.2">
      <c r="A87" s="6">
        <v>27</v>
      </c>
      <c r="B87" s="6" t="s">
        <v>421</v>
      </c>
      <c r="C87" s="7" t="s">
        <v>400</v>
      </c>
      <c r="D87" s="7" t="s">
        <v>401</v>
      </c>
      <c r="E87" s="6" t="s">
        <v>402</v>
      </c>
      <c r="F87" s="7" t="s">
        <v>403</v>
      </c>
      <c r="G87" s="11" t="s">
        <v>404</v>
      </c>
      <c r="H87" s="11" t="s">
        <v>405</v>
      </c>
      <c r="I87" s="6" t="s">
        <v>45</v>
      </c>
      <c r="J87" s="6" t="s">
        <v>406</v>
      </c>
      <c r="K87" s="67" t="s">
        <v>86</v>
      </c>
      <c r="L87" s="7" t="s">
        <v>407</v>
      </c>
      <c r="M87" s="6" t="s">
        <v>45</v>
      </c>
      <c r="N87" s="6" t="s">
        <v>85</v>
      </c>
      <c r="O87" s="68" t="s">
        <v>36</v>
      </c>
      <c r="P87" s="69" t="s">
        <v>250</v>
      </c>
      <c r="Q87" s="44" t="s">
        <v>679</v>
      </c>
      <c r="R87" s="50" t="s">
        <v>408</v>
      </c>
      <c r="S87" s="50" t="s">
        <v>409</v>
      </c>
      <c r="T87" s="44" t="s">
        <v>89</v>
      </c>
      <c r="U87" s="50" t="s">
        <v>385</v>
      </c>
      <c r="V87" s="50" t="s">
        <v>410</v>
      </c>
    </row>
    <row r="88" spans="1:22" ht="102" x14ac:dyDescent="0.2">
      <c r="A88" s="6">
        <v>28</v>
      </c>
      <c r="B88" s="6" t="s">
        <v>421</v>
      </c>
      <c r="C88" s="9" t="s">
        <v>411</v>
      </c>
      <c r="D88" s="9" t="s">
        <v>412</v>
      </c>
      <c r="E88" s="6" t="s">
        <v>413</v>
      </c>
      <c r="F88" s="7" t="s">
        <v>414</v>
      </c>
      <c r="G88" s="11" t="s">
        <v>415</v>
      </c>
      <c r="H88" s="9" t="s">
        <v>416</v>
      </c>
      <c r="I88" s="8" t="s">
        <v>45</v>
      </c>
      <c r="J88" s="8" t="s">
        <v>167</v>
      </c>
      <c r="K88" s="71" t="s">
        <v>86</v>
      </c>
      <c r="L88" s="9" t="s">
        <v>417</v>
      </c>
      <c r="M88" s="8" t="s">
        <v>418</v>
      </c>
      <c r="N88" s="8" t="s">
        <v>85</v>
      </c>
      <c r="O88" s="71" t="s">
        <v>86</v>
      </c>
      <c r="P88" s="69" t="s">
        <v>37</v>
      </c>
      <c r="Q88" s="44" t="s">
        <v>680</v>
      </c>
      <c r="R88" s="50" t="s">
        <v>419</v>
      </c>
      <c r="S88" s="50" t="s">
        <v>409</v>
      </c>
      <c r="T88" s="72">
        <v>43646</v>
      </c>
      <c r="U88" s="50" t="s">
        <v>385</v>
      </c>
      <c r="V88" s="50" t="s">
        <v>420</v>
      </c>
    </row>
    <row r="89" spans="1:22" ht="114.75" x14ac:dyDescent="0.2">
      <c r="A89" s="6">
        <v>28</v>
      </c>
      <c r="B89" s="6" t="s">
        <v>421</v>
      </c>
      <c r="C89" s="9" t="s">
        <v>411</v>
      </c>
      <c r="D89" s="9" t="s">
        <v>412</v>
      </c>
      <c r="E89" s="7" t="s">
        <v>413</v>
      </c>
      <c r="F89" s="7" t="s">
        <v>414</v>
      </c>
      <c r="G89" s="11" t="s">
        <v>415</v>
      </c>
      <c r="H89" s="9" t="s">
        <v>416</v>
      </c>
      <c r="I89" s="8" t="s">
        <v>45</v>
      </c>
      <c r="J89" s="8" t="s">
        <v>167</v>
      </c>
      <c r="K89" s="71" t="s">
        <v>86</v>
      </c>
      <c r="L89" s="9" t="s">
        <v>417</v>
      </c>
      <c r="M89" s="8" t="s">
        <v>418</v>
      </c>
      <c r="N89" s="8" t="s">
        <v>85</v>
      </c>
      <c r="O89" s="71" t="s">
        <v>86</v>
      </c>
      <c r="P89" s="69" t="s">
        <v>37</v>
      </c>
      <c r="Q89" s="44" t="s">
        <v>681</v>
      </c>
      <c r="R89" s="50" t="s">
        <v>47</v>
      </c>
      <c r="S89" s="50" t="s">
        <v>409</v>
      </c>
      <c r="T89" s="72">
        <v>43647</v>
      </c>
      <c r="U89" s="50" t="s">
        <v>385</v>
      </c>
      <c r="V89" s="50" t="s">
        <v>420</v>
      </c>
    </row>
    <row r="90" spans="1:22" ht="153" x14ac:dyDescent="0.2">
      <c r="A90" s="6">
        <v>29</v>
      </c>
      <c r="B90" s="6" t="s">
        <v>729</v>
      </c>
      <c r="C90" s="7" t="s">
        <v>422</v>
      </c>
      <c r="D90" s="7" t="s">
        <v>423</v>
      </c>
      <c r="E90" s="7" t="s">
        <v>424</v>
      </c>
      <c r="F90" s="7" t="s">
        <v>185</v>
      </c>
      <c r="G90" s="9" t="s">
        <v>425</v>
      </c>
      <c r="H90" s="12" t="s">
        <v>426</v>
      </c>
      <c r="I90" s="13" t="s">
        <v>45</v>
      </c>
      <c r="J90" s="13" t="s">
        <v>167</v>
      </c>
      <c r="K90" s="55" t="s">
        <v>86</v>
      </c>
      <c r="L90" s="13" t="s">
        <v>427</v>
      </c>
      <c r="M90" s="13" t="s">
        <v>45</v>
      </c>
      <c r="N90" s="13" t="s">
        <v>167</v>
      </c>
      <c r="O90" s="55" t="s">
        <v>86</v>
      </c>
      <c r="P90" s="73" t="s">
        <v>37</v>
      </c>
      <c r="Q90" s="44" t="s">
        <v>682</v>
      </c>
      <c r="R90" s="46" t="s">
        <v>428</v>
      </c>
      <c r="S90" s="44" t="s">
        <v>429</v>
      </c>
      <c r="T90" s="47" t="s">
        <v>430</v>
      </c>
      <c r="U90" s="47" t="s">
        <v>431</v>
      </c>
      <c r="V90" s="47" t="s">
        <v>432</v>
      </c>
    </row>
    <row r="91" spans="1:22" ht="255" x14ac:dyDescent="0.2">
      <c r="A91" s="6">
        <v>29</v>
      </c>
      <c r="B91" s="6" t="s">
        <v>729</v>
      </c>
      <c r="C91" s="7" t="s">
        <v>422</v>
      </c>
      <c r="D91" s="7" t="s">
        <v>423</v>
      </c>
      <c r="E91" s="7" t="s">
        <v>424</v>
      </c>
      <c r="F91" s="7" t="s">
        <v>185</v>
      </c>
      <c r="G91" s="9" t="s">
        <v>425</v>
      </c>
      <c r="H91" s="12" t="s">
        <v>426</v>
      </c>
      <c r="I91" s="13" t="s">
        <v>45</v>
      </c>
      <c r="J91" s="13" t="s">
        <v>167</v>
      </c>
      <c r="K91" s="55" t="s">
        <v>86</v>
      </c>
      <c r="L91" s="13" t="s">
        <v>427</v>
      </c>
      <c r="M91" s="13" t="s">
        <v>45</v>
      </c>
      <c r="N91" s="13" t="s">
        <v>167</v>
      </c>
      <c r="O91" s="55" t="s">
        <v>86</v>
      </c>
      <c r="P91" s="73" t="s">
        <v>37</v>
      </c>
      <c r="Q91" s="44" t="s">
        <v>683</v>
      </c>
      <c r="R91" s="46" t="s">
        <v>433</v>
      </c>
      <c r="S91" s="44" t="s">
        <v>434</v>
      </c>
      <c r="T91" s="47" t="s">
        <v>430</v>
      </c>
      <c r="U91" s="47" t="s">
        <v>431</v>
      </c>
      <c r="V91" s="47" t="s">
        <v>432</v>
      </c>
    </row>
    <row r="92" spans="1:22" ht="127.5" x14ac:dyDescent="0.2">
      <c r="A92" s="6">
        <v>29</v>
      </c>
      <c r="B92" s="6" t="s">
        <v>729</v>
      </c>
      <c r="C92" s="7" t="s">
        <v>422</v>
      </c>
      <c r="D92" s="7" t="s">
        <v>423</v>
      </c>
      <c r="E92" s="7" t="s">
        <v>424</v>
      </c>
      <c r="F92" s="7" t="s">
        <v>185</v>
      </c>
      <c r="G92" s="9" t="s">
        <v>425</v>
      </c>
      <c r="H92" s="12" t="s">
        <v>426</v>
      </c>
      <c r="I92" s="13" t="s">
        <v>45</v>
      </c>
      <c r="J92" s="13" t="s">
        <v>167</v>
      </c>
      <c r="K92" s="55" t="s">
        <v>86</v>
      </c>
      <c r="L92" s="13" t="s">
        <v>427</v>
      </c>
      <c r="M92" s="13" t="s">
        <v>45</v>
      </c>
      <c r="N92" s="13" t="s">
        <v>167</v>
      </c>
      <c r="O92" s="55" t="s">
        <v>86</v>
      </c>
      <c r="P92" s="73" t="s">
        <v>37</v>
      </c>
      <c r="Q92" s="44" t="s">
        <v>684</v>
      </c>
      <c r="R92" s="44" t="s">
        <v>435</v>
      </c>
      <c r="S92" s="44" t="s">
        <v>436</v>
      </c>
      <c r="T92" s="47" t="s">
        <v>430</v>
      </c>
      <c r="U92" s="47" t="s">
        <v>431</v>
      </c>
      <c r="V92" s="47" t="s">
        <v>432</v>
      </c>
    </row>
    <row r="93" spans="1:22" ht="127.5" x14ac:dyDescent="0.2">
      <c r="A93" s="6">
        <v>29</v>
      </c>
      <c r="B93" s="6" t="s">
        <v>729</v>
      </c>
      <c r="C93" s="7" t="s">
        <v>422</v>
      </c>
      <c r="D93" s="7" t="s">
        <v>423</v>
      </c>
      <c r="E93" s="7" t="s">
        <v>424</v>
      </c>
      <c r="F93" s="7" t="s">
        <v>185</v>
      </c>
      <c r="G93" s="9" t="s">
        <v>425</v>
      </c>
      <c r="H93" s="12" t="s">
        <v>426</v>
      </c>
      <c r="I93" s="13" t="s">
        <v>45</v>
      </c>
      <c r="J93" s="13" t="s">
        <v>167</v>
      </c>
      <c r="K93" s="55" t="s">
        <v>86</v>
      </c>
      <c r="L93" s="13" t="s">
        <v>427</v>
      </c>
      <c r="M93" s="13" t="s">
        <v>45</v>
      </c>
      <c r="N93" s="13" t="s">
        <v>167</v>
      </c>
      <c r="O93" s="55" t="s">
        <v>86</v>
      </c>
      <c r="P93" s="73" t="s">
        <v>37</v>
      </c>
      <c r="Q93" s="44" t="s">
        <v>685</v>
      </c>
      <c r="R93" s="44" t="s">
        <v>437</v>
      </c>
      <c r="S93" s="44" t="s">
        <v>438</v>
      </c>
      <c r="T93" s="44" t="s">
        <v>77</v>
      </c>
      <c r="U93" s="47" t="s">
        <v>431</v>
      </c>
      <c r="V93" s="47" t="s">
        <v>432</v>
      </c>
    </row>
    <row r="94" spans="1:22" ht="153" x14ac:dyDescent="0.2">
      <c r="A94" s="6">
        <v>30</v>
      </c>
      <c r="B94" s="6" t="s">
        <v>729</v>
      </c>
      <c r="C94" s="9" t="s">
        <v>439</v>
      </c>
      <c r="D94" s="7" t="s">
        <v>440</v>
      </c>
      <c r="E94" s="7" t="s">
        <v>441</v>
      </c>
      <c r="F94" s="7" t="s">
        <v>442</v>
      </c>
      <c r="G94" s="9" t="s">
        <v>443</v>
      </c>
      <c r="H94" s="12" t="s">
        <v>444</v>
      </c>
      <c r="I94" s="13" t="s">
        <v>45</v>
      </c>
      <c r="J94" s="13" t="s">
        <v>167</v>
      </c>
      <c r="K94" s="55" t="s">
        <v>86</v>
      </c>
      <c r="L94" s="10" t="s">
        <v>445</v>
      </c>
      <c r="M94" s="13" t="s">
        <v>45</v>
      </c>
      <c r="N94" s="13" t="s">
        <v>167</v>
      </c>
      <c r="O94" s="55" t="s">
        <v>86</v>
      </c>
      <c r="P94" s="73" t="s">
        <v>37</v>
      </c>
      <c r="Q94" s="44" t="s">
        <v>686</v>
      </c>
      <c r="R94" s="44" t="s">
        <v>446</v>
      </c>
      <c r="S94" s="44" t="s">
        <v>447</v>
      </c>
      <c r="T94" s="44" t="s">
        <v>297</v>
      </c>
      <c r="U94" s="47" t="s">
        <v>448</v>
      </c>
      <c r="V94" s="47" t="s">
        <v>449</v>
      </c>
    </row>
    <row r="95" spans="1:22" ht="153" x14ac:dyDescent="0.2">
      <c r="A95" s="6">
        <v>30</v>
      </c>
      <c r="B95" s="6" t="s">
        <v>729</v>
      </c>
      <c r="C95" s="9" t="s">
        <v>439</v>
      </c>
      <c r="D95" s="7" t="s">
        <v>450</v>
      </c>
      <c r="E95" s="7" t="s">
        <v>441</v>
      </c>
      <c r="F95" s="7" t="s">
        <v>442</v>
      </c>
      <c r="G95" s="9" t="s">
        <v>443</v>
      </c>
      <c r="H95" s="12" t="s">
        <v>444</v>
      </c>
      <c r="I95" s="13" t="s">
        <v>45</v>
      </c>
      <c r="J95" s="13" t="s">
        <v>167</v>
      </c>
      <c r="K95" s="55" t="s">
        <v>451</v>
      </c>
      <c r="L95" s="10" t="s">
        <v>445</v>
      </c>
      <c r="M95" s="13" t="s">
        <v>45</v>
      </c>
      <c r="N95" s="13" t="s">
        <v>167</v>
      </c>
      <c r="O95" s="55" t="s">
        <v>86</v>
      </c>
      <c r="P95" s="73" t="s">
        <v>37</v>
      </c>
      <c r="Q95" s="44" t="s">
        <v>687</v>
      </c>
      <c r="R95" s="44" t="s">
        <v>452</v>
      </c>
      <c r="S95" s="44" t="s">
        <v>453</v>
      </c>
      <c r="T95" s="44" t="s">
        <v>454</v>
      </c>
      <c r="U95" s="47" t="s">
        <v>448</v>
      </c>
      <c r="V95" s="47" t="s">
        <v>449</v>
      </c>
    </row>
    <row r="96" spans="1:22" ht="114.75" x14ac:dyDescent="0.2">
      <c r="A96" s="6">
        <v>31</v>
      </c>
      <c r="B96" s="6" t="s">
        <v>514</v>
      </c>
      <c r="C96" s="7" t="s">
        <v>455</v>
      </c>
      <c r="D96" s="7" t="s">
        <v>456</v>
      </c>
      <c r="E96" s="7" t="s">
        <v>457</v>
      </c>
      <c r="F96" s="7" t="s">
        <v>185</v>
      </c>
      <c r="G96" s="9" t="s">
        <v>458</v>
      </c>
      <c r="H96" s="12" t="s">
        <v>459</v>
      </c>
      <c r="I96" s="13" t="s">
        <v>34</v>
      </c>
      <c r="J96" s="13" t="s">
        <v>167</v>
      </c>
      <c r="K96" s="73" t="s">
        <v>86</v>
      </c>
      <c r="L96" s="10" t="s">
        <v>460</v>
      </c>
      <c r="M96" s="13" t="s">
        <v>34</v>
      </c>
      <c r="N96" s="13" t="s">
        <v>167</v>
      </c>
      <c r="O96" s="73" t="s">
        <v>86</v>
      </c>
      <c r="P96" s="73" t="s">
        <v>37</v>
      </c>
      <c r="Q96" s="44" t="s">
        <v>784</v>
      </c>
      <c r="R96" s="46" t="s">
        <v>785</v>
      </c>
      <c r="S96" s="44" t="s">
        <v>461</v>
      </c>
      <c r="T96" s="47" t="s">
        <v>297</v>
      </c>
      <c r="U96" s="47" t="s">
        <v>462</v>
      </c>
      <c r="V96" s="47" t="s">
        <v>463</v>
      </c>
    </row>
    <row r="97" spans="1:22" ht="114.75" x14ac:dyDescent="0.2">
      <c r="A97" s="6">
        <v>31</v>
      </c>
      <c r="B97" s="6" t="s">
        <v>514</v>
      </c>
      <c r="C97" s="7" t="s">
        <v>455</v>
      </c>
      <c r="D97" s="7" t="s">
        <v>456</v>
      </c>
      <c r="E97" s="7" t="s">
        <v>457</v>
      </c>
      <c r="F97" s="7" t="s">
        <v>185</v>
      </c>
      <c r="G97" s="9" t="s">
        <v>458</v>
      </c>
      <c r="H97" s="12" t="s">
        <v>459</v>
      </c>
      <c r="I97" s="13" t="s">
        <v>34</v>
      </c>
      <c r="J97" s="13" t="s">
        <v>167</v>
      </c>
      <c r="K97" s="73" t="s">
        <v>86</v>
      </c>
      <c r="L97" s="10" t="s">
        <v>460</v>
      </c>
      <c r="M97" s="13" t="s">
        <v>34</v>
      </c>
      <c r="N97" s="13" t="s">
        <v>167</v>
      </c>
      <c r="O97" s="73" t="s">
        <v>86</v>
      </c>
      <c r="P97" s="73" t="s">
        <v>37</v>
      </c>
      <c r="Q97" s="44" t="s">
        <v>786</v>
      </c>
      <c r="R97" s="46" t="s">
        <v>787</v>
      </c>
      <c r="S97" s="44" t="s">
        <v>464</v>
      </c>
      <c r="T97" s="47" t="s">
        <v>465</v>
      </c>
      <c r="U97" s="47" t="s">
        <v>462</v>
      </c>
      <c r="V97" s="47" t="s">
        <v>463</v>
      </c>
    </row>
    <row r="98" spans="1:22" ht="114.75" x14ac:dyDescent="0.2">
      <c r="A98" s="6">
        <v>31</v>
      </c>
      <c r="B98" s="6" t="s">
        <v>514</v>
      </c>
      <c r="C98" s="7" t="s">
        <v>455</v>
      </c>
      <c r="D98" s="7" t="s">
        <v>456</v>
      </c>
      <c r="E98" s="7" t="s">
        <v>457</v>
      </c>
      <c r="F98" s="7" t="s">
        <v>185</v>
      </c>
      <c r="G98" s="9" t="s">
        <v>458</v>
      </c>
      <c r="H98" s="12" t="s">
        <v>459</v>
      </c>
      <c r="I98" s="13" t="s">
        <v>34</v>
      </c>
      <c r="J98" s="13" t="s">
        <v>167</v>
      </c>
      <c r="K98" s="73" t="s">
        <v>86</v>
      </c>
      <c r="L98" s="10" t="s">
        <v>460</v>
      </c>
      <c r="M98" s="13" t="s">
        <v>34</v>
      </c>
      <c r="N98" s="13" t="s">
        <v>167</v>
      </c>
      <c r="O98" s="73" t="s">
        <v>86</v>
      </c>
      <c r="P98" s="73" t="s">
        <v>37</v>
      </c>
      <c r="Q98" s="93" t="s">
        <v>788</v>
      </c>
      <c r="R98" s="46" t="s">
        <v>789</v>
      </c>
      <c r="S98" s="44" t="s">
        <v>464</v>
      </c>
      <c r="T98" s="47" t="s">
        <v>297</v>
      </c>
      <c r="U98" s="47" t="s">
        <v>462</v>
      </c>
      <c r="V98" s="47" t="s">
        <v>463</v>
      </c>
    </row>
    <row r="99" spans="1:22" ht="114.75" x14ac:dyDescent="0.2">
      <c r="A99" s="6">
        <v>31</v>
      </c>
      <c r="B99" s="6" t="s">
        <v>514</v>
      </c>
      <c r="C99" s="7" t="s">
        <v>455</v>
      </c>
      <c r="D99" s="7" t="s">
        <v>456</v>
      </c>
      <c r="E99" s="7" t="s">
        <v>457</v>
      </c>
      <c r="F99" s="7" t="s">
        <v>185</v>
      </c>
      <c r="G99" s="9" t="s">
        <v>458</v>
      </c>
      <c r="H99" s="12" t="s">
        <v>459</v>
      </c>
      <c r="I99" s="13" t="s">
        <v>34</v>
      </c>
      <c r="J99" s="13" t="s">
        <v>167</v>
      </c>
      <c r="K99" s="73" t="s">
        <v>86</v>
      </c>
      <c r="L99" s="10" t="s">
        <v>460</v>
      </c>
      <c r="M99" s="13" t="s">
        <v>34</v>
      </c>
      <c r="N99" s="13" t="s">
        <v>167</v>
      </c>
      <c r="O99" s="73" t="s">
        <v>86</v>
      </c>
      <c r="P99" s="73" t="s">
        <v>37</v>
      </c>
      <c r="Q99" s="93" t="s">
        <v>790</v>
      </c>
      <c r="R99" s="46" t="s">
        <v>466</v>
      </c>
      <c r="S99" s="44" t="s">
        <v>467</v>
      </c>
      <c r="T99" s="44" t="s">
        <v>468</v>
      </c>
      <c r="U99" s="47" t="s">
        <v>462</v>
      </c>
      <c r="V99" s="47" t="s">
        <v>463</v>
      </c>
    </row>
    <row r="100" spans="1:22" ht="114.75" x14ac:dyDescent="0.2">
      <c r="A100" s="6">
        <v>31</v>
      </c>
      <c r="B100" s="6" t="s">
        <v>514</v>
      </c>
      <c r="C100" s="7" t="s">
        <v>455</v>
      </c>
      <c r="D100" s="7" t="s">
        <v>456</v>
      </c>
      <c r="E100" s="7" t="s">
        <v>457</v>
      </c>
      <c r="F100" s="7" t="s">
        <v>185</v>
      </c>
      <c r="G100" s="9" t="s">
        <v>458</v>
      </c>
      <c r="H100" s="12" t="s">
        <v>459</v>
      </c>
      <c r="I100" s="13" t="s">
        <v>34</v>
      </c>
      <c r="J100" s="13" t="s">
        <v>167</v>
      </c>
      <c r="K100" s="73" t="s">
        <v>86</v>
      </c>
      <c r="L100" s="10" t="s">
        <v>460</v>
      </c>
      <c r="M100" s="13" t="s">
        <v>34</v>
      </c>
      <c r="N100" s="13" t="s">
        <v>167</v>
      </c>
      <c r="O100" s="73" t="s">
        <v>86</v>
      </c>
      <c r="P100" s="73" t="s">
        <v>37</v>
      </c>
      <c r="Q100" s="93" t="s">
        <v>791</v>
      </c>
      <c r="R100" s="46" t="s">
        <v>792</v>
      </c>
      <c r="S100" s="44" t="s">
        <v>464</v>
      </c>
      <c r="T100" s="44" t="s">
        <v>89</v>
      </c>
      <c r="U100" s="47" t="s">
        <v>462</v>
      </c>
      <c r="V100" s="47" t="s">
        <v>463</v>
      </c>
    </row>
    <row r="101" spans="1:22" ht="127.5" x14ac:dyDescent="0.2">
      <c r="A101" s="6">
        <v>32</v>
      </c>
      <c r="B101" s="6" t="s">
        <v>514</v>
      </c>
      <c r="C101" s="9" t="s">
        <v>469</v>
      </c>
      <c r="D101" s="9" t="s">
        <v>470</v>
      </c>
      <c r="E101" s="7" t="s">
        <v>471</v>
      </c>
      <c r="F101" s="7" t="s">
        <v>472</v>
      </c>
      <c r="G101" s="11" t="s">
        <v>473</v>
      </c>
      <c r="H101" s="9" t="s">
        <v>474</v>
      </c>
      <c r="I101" s="13" t="s">
        <v>66</v>
      </c>
      <c r="J101" s="13" t="s">
        <v>167</v>
      </c>
      <c r="K101" s="73" t="s">
        <v>86</v>
      </c>
      <c r="L101" s="10" t="s">
        <v>475</v>
      </c>
      <c r="M101" s="13" t="s">
        <v>45</v>
      </c>
      <c r="N101" s="13" t="s">
        <v>167</v>
      </c>
      <c r="O101" s="73" t="s">
        <v>86</v>
      </c>
      <c r="P101" s="69" t="s">
        <v>37</v>
      </c>
      <c r="Q101" s="44" t="s">
        <v>793</v>
      </c>
      <c r="R101" s="46" t="s">
        <v>794</v>
      </c>
      <c r="S101" s="50" t="s">
        <v>476</v>
      </c>
      <c r="T101" s="44" t="s">
        <v>89</v>
      </c>
      <c r="U101" s="44" t="s">
        <v>477</v>
      </c>
      <c r="V101" s="44" t="s">
        <v>478</v>
      </c>
    </row>
    <row r="102" spans="1:22" ht="127.5" x14ac:dyDescent="0.2">
      <c r="A102" s="6">
        <v>32</v>
      </c>
      <c r="B102" s="6" t="s">
        <v>514</v>
      </c>
      <c r="C102" s="9" t="s">
        <v>469</v>
      </c>
      <c r="D102" s="9" t="s">
        <v>470</v>
      </c>
      <c r="E102" s="7" t="s">
        <v>471</v>
      </c>
      <c r="F102" s="7" t="s">
        <v>472</v>
      </c>
      <c r="G102" s="11" t="s">
        <v>473</v>
      </c>
      <c r="H102" s="9" t="s">
        <v>474</v>
      </c>
      <c r="I102" s="13" t="s">
        <v>66</v>
      </c>
      <c r="J102" s="13" t="s">
        <v>167</v>
      </c>
      <c r="K102" s="73" t="s">
        <v>86</v>
      </c>
      <c r="L102" s="10" t="s">
        <v>475</v>
      </c>
      <c r="M102" s="13" t="s">
        <v>45</v>
      </c>
      <c r="N102" s="13" t="s">
        <v>167</v>
      </c>
      <c r="O102" s="73" t="s">
        <v>86</v>
      </c>
      <c r="P102" s="69" t="s">
        <v>37</v>
      </c>
      <c r="Q102" s="44" t="s">
        <v>795</v>
      </c>
      <c r="R102" s="46" t="s">
        <v>796</v>
      </c>
      <c r="S102" s="50" t="s">
        <v>479</v>
      </c>
      <c r="T102" s="56" t="s">
        <v>60</v>
      </c>
      <c r="U102" s="44" t="s">
        <v>477</v>
      </c>
      <c r="V102" s="44" t="s">
        <v>478</v>
      </c>
    </row>
    <row r="103" spans="1:22" ht="127.5" x14ac:dyDescent="0.2">
      <c r="A103" s="6">
        <v>32</v>
      </c>
      <c r="B103" s="6" t="s">
        <v>514</v>
      </c>
      <c r="C103" s="9" t="s">
        <v>469</v>
      </c>
      <c r="D103" s="9" t="s">
        <v>470</v>
      </c>
      <c r="E103" s="7" t="s">
        <v>471</v>
      </c>
      <c r="F103" s="7" t="s">
        <v>472</v>
      </c>
      <c r="G103" s="11" t="s">
        <v>473</v>
      </c>
      <c r="H103" s="9" t="s">
        <v>474</v>
      </c>
      <c r="I103" s="13" t="s">
        <v>66</v>
      </c>
      <c r="J103" s="13" t="s">
        <v>167</v>
      </c>
      <c r="K103" s="73" t="s">
        <v>86</v>
      </c>
      <c r="L103" s="10" t="s">
        <v>475</v>
      </c>
      <c r="M103" s="13" t="s">
        <v>45</v>
      </c>
      <c r="N103" s="13" t="s">
        <v>167</v>
      </c>
      <c r="O103" s="73" t="s">
        <v>86</v>
      </c>
      <c r="P103" s="69" t="s">
        <v>37</v>
      </c>
      <c r="Q103" s="44" t="s">
        <v>797</v>
      </c>
      <c r="R103" s="46" t="s">
        <v>480</v>
      </c>
      <c r="S103" s="50" t="s">
        <v>481</v>
      </c>
      <c r="T103" s="44" t="s">
        <v>89</v>
      </c>
      <c r="U103" s="44" t="s">
        <v>477</v>
      </c>
      <c r="V103" s="44" t="s">
        <v>478</v>
      </c>
    </row>
    <row r="104" spans="1:22" ht="127.5" x14ac:dyDescent="0.2">
      <c r="A104" s="6">
        <v>32</v>
      </c>
      <c r="B104" s="6" t="s">
        <v>514</v>
      </c>
      <c r="C104" s="9" t="s">
        <v>469</v>
      </c>
      <c r="D104" s="9" t="s">
        <v>470</v>
      </c>
      <c r="E104" s="7" t="s">
        <v>471</v>
      </c>
      <c r="F104" s="7" t="s">
        <v>472</v>
      </c>
      <c r="G104" s="11" t="s">
        <v>473</v>
      </c>
      <c r="H104" s="9" t="s">
        <v>474</v>
      </c>
      <c r="I104" s="13" t="s">
        <v>66</v>
      </c>
      <c r="J104" s="13" t="s">
        <v>167</v>
      </c>
      <c r="K104" s="73" t="s">
        <v>86</v>
      </c>
      <c r="L104" s="10" t="s">
        <v>475</v>
      </c>
      <c r="M104" s="13" t="s">
        <v>45</v>
      </c>
      <c r="N104" s="13" t="s">
        <v>167</v>
      </c>
      <c r="O104" s="73" t="s">
        <v>86</v>
      </c>
      <c r="P104" s="69" t="s">
        <v>37</v>
      </c>
      <c r="Q104" s="44" t="s">
        <v>798</v>
      </c>
      <c r="R104" s="46" t="s">
        <v>482</v>
      </c>
      <c r="S104" s="44" t="s">
        <v>483</v>
      </c>
      <c r="T104" s="44" t="s">
        <v>484</v>
      </c>
      <c r="U104" s="44" t="s">
        <v>477</v>
      </c>
      <c r="V104" s="44" t="s">
        <v>478</v>
      </c>
    </row>
    <row r="105" spans="1:22" ht="114.75" x14ac:dyDescent="0.2">
      <c r="A105" s="7">
        <v>33</v>
      </c>
      <c r="B105" s="6" t="s">
        <v>514</v>
      </c>
      <c r="C105" s="7" t="s">
        <v>485</v>
      </c>
      <c r="D105" s="9" t="s">
        <v>486</v>
      </c>
      <c r="E105" s="7" t="s">
        <v>487</v>
      </c>
      <c r="F105" s="7" t="s">
        <v>488</v>
      </c>
      <c r="G105" s="11" t="s">
        <v>489</v>
      </c>
      <c r="H105" s="9" t="s">
        <v>490</v>
      </c>
      <c r="I105" s="13" t="s">
        <v>45</v>
      </c>
      <c r="J105" s="13" t="s">
        <v>167</v>
      </c>
      <c r="K105" s="73" t="s">
        <v>86</v>
      </c>
      <c r="L105" s="9" t="s">
        <v>491</v>
      </c>
      <c r="M105" s="13" t="s">
        <v>45</v>
      </c>
      <c r="N105" s="13" t="s">
        <v>167</v>
      </c>
      <c r="O105" s="73" t="s">
        <v>86</v>
      </c>
      <c r="P105" s="73" t="s">
        <v>37</v>
      </c>
      <c r="Q105" s="93" t="s">
        <v>799</v>
      </c>
      <c r="R105" s="46" t="s">
        <v>492</v>
      </c>
      <c r="S105" s="50" t="s">
        <v>493</v>
      </c>
      <c r="T105" s="44" t="s">
        <v>494</v>
      </c>
      <c r="U105" s="50" t="s">
        <v>495</v>
      </c>
      <c r="V105" s="44" t="s">
        <v>800</v>
      </c>
    </row>
    <row r="106" spans="1:22" ht="114.75" x14ac:dyDescent="0.2">
      <c r="A106" s="7">
        <v>33</v>
      </c>
      <c r="B106" s="6" t="s">
        <v>514</v>
      </c>
      <c r="C106" s="7" t="s">
        <v>496</v>
      </c>
      <c r="D106" s="9" t="s">
        <v>486</v>
      </c>
      <c r="E106" s="7" t="s">
        <v>487</v>
      </c>
      <c r="F106" s="7" t="s">
        <v>488</v>
      </c>
      <c r="G106" s="11" t="s">
        <v>497</v>
      </c>
      <c r="H106" s="9" t="s">
        <v>490</v>
      </c>
      <c r="I106" s="13" t="s">
        <v>45</v>
      </c>
      <c r="J106" s="13" t="s">
        <v>167</v>
      </c>
      <c r="K106" s="73" t="s">
        <v>86</v>
      </c>
      <c r="L106" s="9" t="s">
        <v>491</v>
      </c>
      <c r="M106" s="13" t="s">
        <v>45</v>
      </c>
      <c r="N106" s="13" t="s">
        <v>167</v>
      </c>
      <c r="O106" s="73" t="s">
        <v>86</v>
      </c>
      <c r="P106" s="73" t="s">
        <v>37</v>
      </c>
      <c r="Q106" s="93" t="s">
        <v>801</v>
      </c>
      <c r="R106" s="46" t="s">
        <v>498</v>
      </c>
      <c r="S106" s="50" t="s">
        <v>499</v>
      </c>
      <c r="T106" s="44" t="s">
        <v>89</v>
      </c>
      <c r="U106" s="50" t="s">
        <v>495</v>
      </c>
      <c r="V106" s="44" t="s">
        <v>800</v>
      </c>
    </row>
    <row r="107" spans="1:22" ht="114.75" x14ac:dyDescent="0.2">
      <c r="A107" s="6">
        <v>34</v>
      </c>
      <c r="B107" s="6" t="s">
        <v>514</v>
      </c>
      <c r="C107" s="9" t="s">
        <v>500</v>
      </c>
      <c r="D107" s="9" t="s">
        <v>501</v>
      </c>
      <c r="E107" s="7" t="s">
        <v>291</v>
      </c>
      <c r="F107" s="6" t="s">
        <v>502</v>
      </c>
      <c r="G107" s="11" t="s">
        <v>503</v>
      </c>
      <c r="H107" s="9" t="s">
        <v>504</v>
      </c>
      <c r="I107" s="13" t="s">
        <v>45</v>
      </c>
      <c r="J107" s="13" t="s">
        <v>167</v>
      </c>
      <c r="K107" s="73" t="s">
        <v>86</v>
      </c>
      <c r="L107" s="9" t="s">
        <v>505</v>
      </c>
      <c r="M107" s="13" t="s">
        <v>45</v>
      </c>
      <c r="N107" s="13" t="s">
        <v>167</v>
      </c>
      <c r="O107" s="73" t="s">
        <v>86</v>
      </c>
      <c r="P107" s="73" t="s">
        <v>37</v>
      </c>
      <c r="Q107" s="50" t="s">
        <v>506</v>
      </c>
      <c r="R107" s="46" t="s">
        <v>507</v>
      </c>
      <c r="S107" s="44" t="s">
        <v>508</v>
      </c>
      <c r="T107" s="44" t="s">
        <v>60</v>
      </c>
      <c r="U107" s="50" t="s">
        <v>509</v>
      </c>
      <c r="V107" s="44" t="s">
        <v>510</v>
      </c>
    </row>
    <row r="108" spans="1:22" ht="114.75" x14ac:dyDescent="0.2">
      <c r="A108" s="6">
        <v>34</v>
      </c>
      <c r="B108" s="6" t="s">
        <v>514</v>
      </c>
      <c r="C108" s="9" t="s">
        <v>500</v>
      </c>
      <c r="D108" s="9" t="s">
        <v>501</v>
      </c>
      <c r="E108" s="7" t="s">
        <v>291</v>
      </c>
      <c r="F108" s="6" t="s">
        <v>502</v>
      </c>
      <c r="G108" s="11" t="s">
        <v>503</v>
      </c>
      <c r="H108" s="9" t="s">
        <v>504</v>
      </c>
      <c r="I108" s="13" t="s">
        <v>45</v>
      </c>
      <c r="J108" s="13" t="s">
        <v>167</v>
      </c>
      <c r="K108" s="73" t="s">
        <v>86</v>
      </c>
      <c r="L108" s="9" t="s">
        <v>505</v>
      </c>
      <c r="M108" s="13" t="s">
        <v>45</v>
      </c>
      <c r="N108" s="13" t="s">
        <v>167</v>
      </c>
      <c r="O108" s="73" t="s">
        <v>86</v>
      </c>
      <c r="P108" s="73" t="s">
        <v>37</v>
      </c>
      <c r="Q108" s="50" t="s">
        <v>511</v>
      </c>
      <c r="R108" s="44" t="s">
        <v>512</v>
      </c>
      <c r="S108" s="44" t="s">
        <v>513</v>
      </c>
      <c r="T108" s="44" t="s">
        <v>297</v>
      </c>
      <c r="U108" s="50" t="s">
        <v>509</v>
      </c>
      <c r="V108" s="44" t="s">
        <v>510</v>
      </c>
    </row>
    <row r="109" spans="1:22" ht="102" x14ac:dyDescent="0.2">
      <c r="A109" s="6">
        <v>35</v>
      </c>
      <c r="B109" s="6" t="s">
        <v>543</v>
      </c>
      <c r="C109" s="7" t="s">
        <v>515</v>
      </c>
      <c r="D109" s="7" t="s">
        <v>516</v>
      </c>
      <c r="E109" s="7" t="s">
        <v>378</v>
      </c>
      <c r="F109" s="7" t="s">
        <v>185</v>
      </c>
      <c r="G109" s="7" t="s">
        <v>517</v>
      </c>
      <c r="H109" s="7" t="s">
        <v>518</v>
      </c>
      <c r="I109" s="7" t="s">
        <v>56</v>
      </c>
      <c r="J109" s="7" t="s">
        <v>57</v>
      </c>
      <c r="K109" s="2" t="s">
        <v>36</v>
      </c>
      <c r="L109" s="7" t="s">
        <v>519</v>
      </c>
      <c r="M109" s="6" t="s">
        <v>520</v>
      </c>
      <c r="N109" s="6" t="s">
        <v>35</v>
      </c>
      <c r="O109" s="74" t="s">
        <v>112</v>
      </c>
      <c r="P109" s="38" t="s">
        <v>37</v>
      </c>
      <c r="Q109" s="46" t="s">
        <v>521</v>
      </c>
      <c r="R109" s="46" t="s">
        <v>522</v>
      </c>
      <c r="S109" s="44" t="s">
        <v>523</v>
      </c>
      <c r="T109" s="47" t="s">
        <v>60</v>
      </c>
      <c r="U109" s="62" t="s">
        <v>524</v>
      </c>
      <c r="V109" s="62" t="s">
        <v>525</v>
      </c>
    </row>
    <row r="110" spans="1:22" ht="102" x14ac:dyDescent="0.2">
      <c r="A110" s="42">
        <v>35</v>
      </c>
      <c r="B110" s="6" t="s">
        <v>543</v>
      </c>
      <c r="C110" s="7" t="s">
        <v>515</v>
      </c>
      <c r="D110" s="7" t="s">
        <v>516</v>
      </c>
      <c r="E110" s="7" t="s">
        <v>378</v>
      </c>
      <c r="F110" s="7" t="s">
        <v>185</v>
      </c>
      <c r="G110" s="11" t="s">
        <v>517</v>
      </c>
      <c r="H110" s="7" t="s">
        <v>518</v>
      </c>
      <c r="I110" s="7" t="s">
        <v>56</v>
      </c>
      <c r="J110" s="7" t="s">
        <v>57</v>
      </c>
      <c r="K110" s="2" t="s">
        <v>36</v>
      </c>
      <c r="L110" s="7" t="s">
        <v>519</v>
      </c>
      <c r="M110" s="6" t="s">
        <v>520</v>
      </c>
      <c r="N110" s="6" t="s">
        <v>35</v>
      </c>
      <c r="O110" s="74" t="s">
        <v>112</v>
      </c>
      <c r="P110" s="38" t="s">
        <v>37</v>
      </c>
      <c r="Q110" s="44" t="s">
        <v>526</v>
      </c>
      <c r="R110" s="46" t="s">
        <v>522</v>
      </c>
      <c r="S110" s="44" t="s">
        <v>523</v>
      </c>
      <c r="T110" s="47" t="s">
        <v>60</v>
      </c>
      <c r="U110" s="62" t="s">
        <v>524</v>
      </c>
      <c r="V110" s="62" t="s">
        <v>525</v>
      </c>
    </row>
    <row r="111" spans="1:22" ht="89.25" x14ac:dyDescent="0.2">
      <c r="A111" s="6">
        <v>35</v>
      </c>
      <c r="B111" s="6" t="s">
        <v>543</v>
      </c>
      <c r="C111" s="7" t="s">
        <v>515</v>
      </c>
      <c r="D111" s="7" t="s">
        <v>516</v>
      </c>
      <c r="E111" s="7" t="s">
        <v>378</v>
      </c>
      <c r="F111" s="7" t="s">
        <v>185</v>
      </c>
      <c r="G111" s="11" t="s">
        <v>517</v>
      </c>
      <c r="H111" s="7" t="s">
        <v>518</v>
      </c>
      <c r="I111" s="7" t="s">
        <v>56</v>
      </c>
      <c r="J111" s="7" t="s">
        <v>57</v>
      </c>
      <c r="K111" s="2" t="s">
        <v>36</v>
      </c>
      <c r="L111" s="7" t="s">
        <v>519</v>
      </c>
      <c r="M111" s="6" t="s">
        <v>520</v>
      </c>
      <c r="N111" s="6" t="s">
        <v>35</v>
      </c>
      <c r="O111" s="74" t="s">
        <v>112</v>
      </c>
      <c r="P111" s="38" t="s">
        <v>37</v>
      </c>
      <c r="Q111" s="50" t="s">
        <v>527</v>
      </c>
      <c r="R111" s="46" t="s">
        <v>522</v>
      </c>
      <c r="S111" s="44" t="s">
        <v>523</v>
      </c>
      <c r="T111" s="47" t="s">
        <v>60</v>
      </c>
      <c r="U111" s="62" t="s">
        <v>524</v>
      </c>
      <c r="V111" s="62" t="s">
        <v>525</v>
      </c>
    </row>
    <row r="112" spans="1:22" ht="102" x14ac:dyDescent="0.2">
      <c r="A112" s="6">
        <v>36</v>
      </c>
      <c r="B112" s="6" t="s">
        <v>543</v>
      </c>
      <c r="C112" s="9" t="s">
        <v>528</v>
      </c>
      <c r="D112" s="9" t="s">
        <v>529</v>
      </c>
      <c r="E112" s="7" t="s">
        <v>378</v>
      </c>
      <c r="F112" s="8" t="s">
        <v>185</v>
      </c>
      <c r="G112" s="11" t="s">
        <v>530</v>
      </c>
      <c r="H112" s="9" t="s">
        <v>531</v>
      </c>
      <c r="I112" s="7" t="s">
        <v>532</v>
      </c>
      <c r="J112" s="7" t="s">
        <v>85</v>
      </c>
      <c r="K112" s="2" t="s">
        <v>36</v>
      </c>
      <c r="L112" s="9" t="s">
        <v>533</v>
      </c>
      <c r="M112" s="6" t="s">
        <v>520</v>
      </c>
      <c r="N112" s="6" t="s">
        <v>35</v>
      </c>
      <c r="O112" s="74" t="s">
        <v>112</v>
      </c>
      <c r="P112" s="38" t="s">
        <v>37</v>
      </c>
      <c r="Q112" s="46" t="s">
        <v>534</v>
      </c>
      <c r="R112" s="50" t="s">
        <v>535</v>
      </c>
      <c r="S112" s="44" t="s">
        <v>523</v>
      </c>
      <c r="T112" s="56" t="s">
        <v>70</v>
      </c>
      <c r="U112" s="50" t="s">
        <v>536</v>
      </c>
      <c r="V112" s="50" t="s">
        <v>525</v>
      </c>
    </row>
    <row r="113" spans="1:22" ht="102" x14ac:dyDescent="0.2">
      <c r="A113" s="6">
        <v>36</v>
      </c>
      <c r="B113" s="6" t="s">
        <v>543</v>
      </c>
      <c r="C113" s="9" t="s">
        <v>528</v>
      </c>
      <c r="D113" s="9" t="s">
        <v>537</v>
      </c>
      <c r="E113" s="7" t="s">
        <v>378</v>
      </c>
      <c r="F113" s="8" t="s">
        <v>185</v>
      </c>
      <c r="G113" s="11" t="s">
        <v>530</v>
      </c>
      <c r="H113" s="9" t="s">
        <v>531</v>
      </c>
      <c r="I113" s="7" t="s">
        <v>532</v>
      </c>
      <c r="J113" s="7" t="s">
        <v>85</v>
      </c>
      <c r="K113" s="2" t="s">
        <v>36</v>
      </c>
      <c r="L113" s="9" t="s">
        <v>533</v>
      </c>
      <c r="M113" s="6" t="s">
        <v>520</v>
      </c>
      <c r="N113" s="6" t="s">
        <v>35</v>
      </c>
      <c r="O113" s="74" t="s">
        <v>112</v>
      </c>
      <c r="P113" s="38" t="s">
        <v>37</v>
      </c>
      <c r="Q113" s="49" t="s">
        <v>538</v>
      </c>
      <c r="R113" s="50" t="s">
        <v>535</v>
      </c>
      <c r="S113" s="44" t="s">
        <v>539</v>
      </c>
      <c r="T113" s="56" t="s">
        <v>540</v>
      </c>
      <c r="U113" s="50" t="s">
        <v>536</v>
      </c>
      <c r="V113" s="50" t="s">
        <v>525</v>
      </c>
    </row>
    <row r="114" spans="1:22" ht="102" x14ac:dyDescent="0.2">
      <c r="A114" s="6">
        <v>36</v>
      </c>
      <c r="B114" s="6" t="s">
        <v>543</v>
      </c>
      <c r="C114" s="9" t="s">
        <v>528</v>
      </c>
      <c r="D114" s="9" t="s">
        <v>541</v>
      </c>
      <c r="E114" s="7" t="s">
        <v>378</v>
      </c>
      <c r="F114" s="8" t="s">
        <v>185</v>
      </c>
      <c r="G114" s="11" t="s">
        <v>530</v>
      </c>
      <c r="H114" s="9" t="s">
        <v>531</v>
      </c>
      <c r="I114" s="7" t="s">
        <v>532</v>
      </c>
      <c r="J114" s="7" t="s">
        <v>85</v>
      </c>
      <c r="K114" s="2" t="s">
        <v>36</v>
      </c>
      <c r="L114" s="9" t="s">
        <v>533</v>
      </c>
      <c r="M114" s="6" t="s">
        <v>520</v>
      </c>
      <c r="N114" s="6" t="s">
        <v>35</v>
      </c>
      <c r="O114" s="74" t="s">
        <v>112</v>
      </c>
      <c r="P114" s="38" t="s">
        <v>37</v>
      </c>
      <c r="Q114" s="50" t="s">
        <v>542</v>
      </c>
      <c r="R114" s="50" t="s">
        <v>535</v>
      </c>
      <c r="S114" s="44" t="s">
        <v>523</v>
      </c>
      <c r="T114" s="56" t="s">
        <v>70</v>
      </c>
      <c r="U114" s="50" t="s">
        <v>536</v>
      </c>
      <c r="V114" s="50" t="s">
        <v>525</v>
      </c>
    </row>
    <row r="115" spans="1:22" ht="102" x14ac:dyDescent="0.2">
      <c r="A115" s="6">
        <v>37</v>
      </c>
      <c r="B115" s="6" t="s">
        <v>573</v>
      </c>
      <c r="C115" s="9" t="s">
        <v>552</v>
      </c>
      <c r="D115" s="9" t="s">
        <v>544</v>
      </c>
      <c r="E115" s="7" t="s">
        <v>52</v>
      </c>
      <c r="F115" s="7" t="s">
        <v>545</v>
      </c>
      <c r="G115" s="11" t="s">
        <v>546</v>
      </c>
      <c r="H115" s="7" t="s">
        <v>553</v>
      </c>
      <c r="I115" s="13" t="s">
        <v>45</v>
      </c>
      <c r="J115" s="13" t="s">
        <v>57</v>
      </c>
      <c r="K115" s="43" t="s">
        <v>112</v>
      </c>
      <c r="L115" s="9" t="s">
        <v>548</v>
      </c>
      <c r="M115" s="7" t="s">
        <v>45</v>
      </c>
      <c r="N115" s="7" t="s">
        <v>57</v>
      </c>
      <c r="O115" s="43" t="s">
        <v>112</v>
      </c>
      <c r="P115" s="73" t="s">
        <v>37</v>
      </c>
      <c r="Q115" s="60" t="s">
        <v>688</v>
      </c>
      <c r="R115" s="44" t="s">
        <v>554</v>
      </c>
      <c r="S115" s="50" t="s">
        <v>549</v>
      </c>
      <c r="T115" s="47" t="s">
        <v>555</v>
      </c>
      <c r="U115" s="62" t="s">
        <v>550</v>
      </c>
      <c r="V115" s="47" t="s">
        <v>551</v>
      </c>
    </row>
    <row r="116" spans="1:22" ht="102" x14ac:dyDescent="0.2">
      <c r="A116" s="6">
        <v>37</v>
      </c>
      <c r="B116" s="6" t="s">
        <v>573</v>
      </c>
      <c r="C116" s="9" t="s">
        <v>552</v>
      </c>
      <c r="D116" s="9" t="s">
        <v>556</v>
      </c>
      <c r="E116" s="7" t="s">
        <v>52</v>
      </c>
      <c r="F116" s="7" t="s">
        <v>545</v>
      </c>
      <c r="G116" s="11" t="s">
        <v>546</v>
      </c>
      <c r="H116" s="7" t="s">
        <v>547</v>
      </c>
      <c r="I116" s="13" t="s">
        <v>45</v>
      </c>
      <c r="J116" s="13" t="s">
        <v>57</v>
      </c>
      <c r="K116" s="43" t="s">
        <v>112</v>
      </c>
      <c r="L116" s="9" t="s">
        <v>548</v>
      </c>
      <c r="M116" s="7" t="s">
        <v>45</v>
      </c>
      <c r="N116" s="7" t="s">
        <v>57</v>
      </c>
      <c r="O116" s="43" t="s">
        <v>112</v>
      </c>
      <c r="P116" s="73" t="s">
        <v>37</v>
      </c>
      <c r="Q116" s="60" t="s">
        <v>689</v>
      </c>
      <c r="R116" s="44" t="s">
        <v>557</v>
      </c>
      <c r="S116" s="50" t="s">
        <v>558</v>
      </c>
      <c r="T116" s="44" t="s">
        <v>228</v>
      </c>
      <c r="U116" s="62" t="s">
        <v>550</v>
      </c>
      <c r="V116" s="47" t="s">
        <v>551</v>
      </c>
    </row>
    <row r="117" spans="1:22" ht="114.75" x14ac:dyDescent="0.2">
      <c r="A117" s="6">
        <v>38</v>
      </c>
      <c r="B117" s="6" t="s">
        <v>573</v>
      </c>
      <c r="C117" s="9" t="s">
        <v>559</v>
      </c>
      <c r="D117" s="9" t="s">
        <v>560</v>
      </c>
      <c r="E117" s="7" t="s">
        <v>52</v>
      </c>
      <c r="F117" s="7" t="s">
        <v>561</v>
      </c>
      <c r="G117" s="11" t="s">
        <v>562</v>
      </c>
      <c r="H117" s="9" t="s">
        <v>563</v>
      </c>
      <c r="I117" s="13" t="s">
        <v>66</v>
      </c>
      <c r="J117" s="13" t="s">
        <v>57</v>
      </c>
      <c r="K117" s="43" t="s">
        <v>112</v>
      </c>
      <c r="L117" s="9" t="s">
        <v>564</v>
      </c>
      <c r="M117" s="13" t="s">
        <v>66</v>
      </c>
      <c r="N117" s="13" t="s">
        <v>57</v>
      </c>
      <c r="O117" s="43" t="s">
        <v>112</v>
      </c>
      <c r="P117" s="73" t="s">
        <v>37</v>
      </c>
      <c r="Q117" s="44" t="s">
        <v>690</v>
      </c>
      <c r="R117" s="44" t="s">
        <v>565</v>
      </c>
      <c r="S117" s="46" t="s">
        <v>691</v>
      </c>
      <c r="T117" s="56" t="s">
        <v>566</v>
      </c>
      <c r="U117" s="50" t="s">
        <v>567</v>
      </c>
      <c r="V117" s="44" t="s">
        <v>568</v>
      </c>
    </row>
    <row r="118" spans="1:22" ht="114.75" x14ac:dyDescent="0.2">
      <c r="A118" s="6">
        <v>38</v>
      </c>
      <c r="B118" s="6" t="s">
        <v>573</v>
      </c>
      <c r="C118" s="9" t="s">
        <v>559</v>
      </c>
      <c r="D118" s="9" t="s">
        <v>560</v>
      </c>
      <c r="E118" s="7" t="s">
        <v>52</v>
      </c>
      <c r="F118" s="7" t="s">
        <v>561</v>
      </c>
      <c r="G118" s="11" t="s">
        <v>569</v>
      </c>
      <c r="H118" s="9" t="s">
        <v>563</v>
      </c>
      <c r="I118" s="13" t="s">
        <v>66</v>
      </c>
      <c r="J118" s="13" t="s">
        <v>57</v>
      </c>
      <c r="K118" s="43" t="s">
        <v>112</v>
      </c>
      <c r="L118" s="9" t="s">
        <v>570</v>
      </c>
      <c r="M118" s="13" t="s">
        <v>66</v>
      </c>
      <c r="N118" s="13" t="s">
        <v>57</v>
      </c>
      <c r="O118" s="43" t="s">
        <v>112</v>
      </c>
      <c r="P118" s="73" t="s">
        <v>37</v>
      </c>
      <c r="Q118" s="44" t="s">
        <v>692</v>
      </c>
      <c r="R118" s="50" t="s">
        <v>571</v>
      </c>
      <c r="S118" s="44" t="s">
        <v>572</v>
      </c>
      <c r="T118" s="44" t="s">
        <v>154</v>
      </c>
      <c r="U118" s="50" t="s">
        <v>567</v>
      </c>
      <c r="V118" s="44" t="s">
        <v>568</v>
      </c>
    </row>
    <row r="119" spans="1:22" ht="89.25" x14ac:dyDescent="0.2">
      <c r="A119" s="7">
        <v>39</v>
      </c>
      <c r="B119" s="6" t="s">
        <v>614</v>
      </c>
      <c r="C119" s="7" t="s">
        <v>574</v>
      </c>
      <c r="D119" s="9" t="s">
        <v>575</v>
      </c>
      <c r="E119" s="7" t="s">
        <v>378</v>
      </c>
      <c r="F119" s="7" t="s">
        <v>185</v>
      </c>
      <c r="G119" s="11" t="s">
        <v>576</v>
      </c>
      <c r="H119" s="11" t="s">
        <v>577</v>
      </c>
      <c r="I119" s="7" t="s">
        <v>34</v>
      </c>
      <c r="J119" s="7" t="s">
        <v>85</v>
      </c>
      <c r="K119" s="3" t="s">
        <v>86</v>
      </c>
      <c r="L119" s="7" t="s">
        <v>578</v>
      </c>
      <c r="M119" s="7" t="s">
        <v>579</v>
      </c>
      <c r="N119" s="7" t="s">
        <v>85</v>
      </c>
      <c r="O119" s="4" t="s">
        <v>36</v>
      </c>
      <c r="P119" s="94" t="s">
        <v>37</v>
      </c>
      <c r="Q119" s="19" t="s">
        <v>802</v>
      </c>
      <c r="R119" s="44" t="s">
        <v>580</v>
      </c>
      <c r="S119" s="44" t="s">
        <v>581</v>
      </c>
      <c r="T119" s="44" t="s">
        <v>582</v>
      </c>
      <c r="U119" s="19" t="s">
        <v>730</v>
      </c>
      <c r="V119" s="19" t="s">
        <v>583</v>
      </c>
    </row>
    <row r="120" spans="1:22" ht="114.75" x14ac:dyDescent="0.2">
      <c r="A120" s="6">
        <v>40</v>
      </c>
      <c r="B120" s="6" t="s">
        <v>614</v>
      </c>
      <c r="C120" s="9" t="s">
        <v>584</v>
      </c>
      <c r="D120" s="9" t="s">
        <v>585</v>
      </c>
      <c r="E120" s="7" t="s">
        <v>184</v>
      </c>
      <c r="F120" s="7" t="s">
        <v>185</v>
      </c>
      <c r="G120" s="11" t="s">
        <v>586</v>
      </c>
      <c r="H120" s="11" t="s">
        <v>587</v>
      </c>
      <c r="I120" s="7" t="s">
        <v>34</v>
      </c>
      <c r="J120" s="7" t="s">
        <v>57</v>
      </c>
      <c r="K120" s="52" t="s">
        <v>169</v>
      </c>
      <c r="L120" s="7" t="s">
        <v>588</v>
      </c>
      <c r="M120" s="7" t="s">
        <v>112</v>
      </c>
      <c r="N120" s="7" t="s">
        <v>35</v>
      </c>
      <c r="O120" s="75" t="s">
        <v>112</v>
      </c>
      <c r="P120" s="73" t="s">
        <v>213</v>
      </c>
      <c r="Q120" s="44" t="s">
        <v>803</v>
      </c>
      <c r="R120" s="46" t="s">
        <v>589</v>
      </c>
      <c r="S120" s="44" t="s">
        <v>479</v>
      </c>
      <c r="T120" s="47" t="s">
        <v>555</v>
      </c>
      <c r="U120" s="47" t="s">
        <v>590</v>
      </c>
      <c r="V120" s="47" t="s">
        <v>591</v>
      </c>
    </row>
    <row r="121" spans="1:22" ht="114.75" x14ac:dyDescent="0.2">
      <c r="A121" s="6">
        <v>40</v>
      </c>
      <c r="B121" s="6" t="s">
        <v>614</v>
      </c>
      <c r="C121" s="9" t="s">
        <v>584</v>
      </c>
      <c r="D121" s="9" t="s">
        <v>585</v>
      </c>
      <c r="E121" s="7" t="s">
        <v>184</v>
      </c>
      <c r="F121" s="7" t="s">
        <v>185</v>
      </c>
      <c r="G121" s="11" t="s">
        <v>586</v>
      </c>
      <c r="H121" s="11" t="s">
        <v>587</v>
      </c>
      <c r="I121" s="7" t="s">
        <v>34</v>
      </c>
      <c r="J121" s="7" t="s">
        <v>57</v>
      </c>
      <c r="K121" s="52" t="s">
        <v>36</v>
      </c>
      <c r="L121" s="7" t="s">
        <v>588</v>
      </c>
      <c r="M121" s="7" t="s">
        <v>66</v>
      </c>
      <c r="N121" s="7" t="s">
        <v>35</v>
      </c>
      <c r="O121" s="75" t="s">
        <v>112</v>
      </c>
      <c r="P121" s="73" t="s">
        <v>213</v>
      </c>
      <c r="Q121" s="44" t="s">
        <v>804</v>
      </c>
      <c r="R121" s="44" t="s">
        <v>592</v>
      </c>
      <c r="S121" s="44" t="s">
        <v>593</v>
      </c>
      <c r="T121" s="47" t="s">
        <v>594</v>
      </c>
      <c r="U121" s="47" t="s">
        <v>590</v>
      </c>
      <c r="V121" s="47" t="s">
        <v>591</v>
      </c>
    </row>
    <row r="122" spans="1:22" ht="76.5" x14ac:dyDescent="0.2">
      <c r="A122" s="6">
        <v>41</v>
      </c>
      <c r="B122" s="6" t="s">
        <v>614</v>
      </c>
      <c r="C122" s="9" t="s">
        <v>595</v>
      </c>
      <c r="D122" s="9" t="s">
        <v>596</v>
      </c>
      <c r="E122" s="7" t="s">
        <v>208</v>
      </c>
      <c r="F122" s="6" t="s">
        <v>185</v>
      </c>
      <c r="G122" s="88" t="s">
        <v>597</v>
      </c>
      <c r="H122" s="9" t="s">
        <v>598</v>
      </c>
      <c r="I122" s="7" t="s">
        <v>56</v>
      </c>
      <c r="J122" s="7" t="s">
        <v>85</v>
      </c>
      <c r="K122" s="76" t="s">
        <v>86</v>
      </c>
      <c r="L122" s="88" t="s">
        <v>599</v>
      </c>
      <c r="M122" s="7" t="s">
        <v>56</v>
      </c>
      <c r="N122" s="6" t="s">
        <v>57</v>
      </c>
      <c r="O122" s="75" t="s">
        <v>112</v>
      </c>
      <c r="P122" s="73" t="s">
        <v>37</v>
      </c>
      <c r="Q122" s="44" t="s">
        <v>805</v>
      </c>
      <c r="R122" s="50" t="s">
        <v>600</v>
      </c>
      <c r="S122" s="70" t="s">
        <v>479</v>
      </c>
      <c r="T122" s="45" t="s">
        <v>356</v>
      </c>
      <c r="U122" s="44" t="s">
        <v>601</v>
      </c>
      <c r="V122" s="44" t="s">
        <v>602</v>
      </c>
    </row>
    <row r="123" spans="1:22" ht="76.5" x14ac:dyDescent="0.2">
      <c r="A123" s="6">
        <v>41</v>
      </c>
      <c r="B123" s="6" t="s">
        <v>614</v>
      </c>
      <c r="C123" s="9" t="s">
        <v>595</v>
      </c>
      <c r="D123" s="9" t="s">
        <v>596</v>
      </c>
      <c r="E123" s="7" t="s">
        <v>208</v>
      </c>
      <c r="F123" s="6" t="s">
        <v>185</v>
      </c>
      <c r="G123" s="88" t="s">
        <v>597</v>
      </c>
      <c r="H123" s="9" t="s">
        <v>598</v>
      </c>
      <c r="I123" s="7" t="s">
        <v>56</v>
      </c>
      <c r="J123" s="7" t="s">
        <v>85</v>
      </c>
      <c r="K123" s="76" t="s">
        <v>86</v>
      </c>
      <c r="L123" s="88" t="s">
        <v>599</v>
      </c>
      <c r="M123" s="7" t="s">
        <v>56</v>
      </c>
      <c r="N123" s="6" t="s">
        <v>57</v>
      </c>
      <c r="O123" s="75" t="s">
        <v>112</v>
      </c>
      <c r="P123" s="73" t="s">
        <v>37</v>
      </c>
      <c r="Q123" s="44" t="s">
        <v>806</v>
      </c>
      <c r="R123" s="50" t="s">
        <v>603</v>
      </c>
      <c r="S123" s="50" t="s">
        <v>604</v>
      </c>
      <c r="T123" s="45" t="s">
        <v>154</v>
      </c>
      <c r="U123" s="44" t="s">
        <v>601</v>
      </c>
      <c r="V123" s="44" t="s">
        <v>602</v>
      </c>
    </row>
    <row r="124" spans="1:22" ht="114" x14ac:dyDescent="0.2">
      <c r="A124" s="6">
        <v>42</v>
      </c>
      <c r="B124" s="6" t="s">
        <v>614</v>
      </c>
      <c r="C124" s="7" t="s">
        <v>605</v>
      </c>
      <c r="D124" s="7" t="s">
        <v>606</v>
      </c>
      <c r="E124" s="7" t="s">
        <v>108</v>
      </c>
      <c r="F124" s="6" t="s">
        <v>185</v>
      </c>
      <c r="G124" s="7" t="s">
        <v>607</v>
      </c>
      <c r="H124" s="7" t="s">
        <v>608</v>
      </c>
      <c r="I124" s="7" t="s">
        <v>56</v>
      </c>
      <c r="J124" s="7" t="s">
        <v>85</v>
      </c>
      <c r="K124" s="1" t="s">
        <v>86</v>
      </c>
      <c r="L124" s="7" t="s">
        <v>609</v>
      </c>
      <c r="M124" s="7" t="s">
        <v>56</v>
      </c>
      <c r="N124" s="7" t="s">
        <v>85</v>
      </c>
      <c r="O124" s="1" t="s">
        <v>86</v>
      </c>
      <c r="P124" s="53"/>
      <c r="Q124" s="17" t="s">
        <v>693</v>
      </c>
      <c r="R124" s="53" t="s">
        <v>610</v>
      </c>
      <c r="S124" s="17" t="s">
        <v>611</v>
      </c>
      <c r="T124" s="77" t="s">
        <v>223</v>
      </c>
      <c r="U124" s="17" t="s">
        <v>612</v>
      </c>
      <c r="V124" s="17" t="s">
        <v>613</v>
      </c>
    </row>
    <row r="125" spans="1:22" ht="165.75" x14ac:dyDescent="0.2">
      <c r="A125" s="7">
        <v>43</v>
      </c>
      <c r="B125" s="6" t="s">
        <v>653</v>
      </c>
      <c r="C125" s="9" t="s">
        <v>615</v>
      </c>
      <c r="D125" s="9" t="s">
        <v>616</v>
      </c>
      <c r="E125" s="7" t="s">
        <v>52</v>
      </c>
      <c r="F125" s="7" t="s">
        <v>185</v>
      </c>
      <c r="G125" s="11" t="s">
        <v>617</v>
      </c>
      <c r="H125" s="9" t="s">
        <v>618</v>
      </c>
      <c r="I125" s="7" t="s">
        <v>34</v>
      </c>
      <c r="J125" s="7" t="s">
        <v>85</v>
      </c>
      <c r="K125" s="76" t="s">
        <v>86</v>
      </c>
      <c r="L125" s="11" t="s">
        <v>656</v>
      </c>
      <c r="M125" s="7" t="s">
        <v>34</v>
      </c>
      <c r="N125" s="7" t="s">
        <v>85</v>
      </c>
      <c r="O125" s="76" t="s">
        <v>86</v>
      </c>
      <c r="P125" s="5" t="s">
        <v>37</v>
      </c>
      <c r="Q125" s="17" t="s">
        <v>694</v>
      </c>
      <c r="R125" s="17" t="s">
        <v>619</v>
      </c>
      <c r="S125" s="17" t="s">
        <v>620</v>
      </c>
      <c r="T125" s="59" t="s">
        <v>621</v>
      </c>
      <c r="U125" s="78" t="s">
        <v>622</v>
      </c>
      <c r="V125" s="44" t="s">
        <v>568</v>
      </c>
    </row>
    <row r="126" spans="1:22" ht="142.5" x14ac:dyDescent="0.2">
      <c r="A126" s="7">
        <v>43</v>
      </c>
      <c r="B126" s="6" t="s">
        <v>653</v>
      </c>
      <c r="C126" s="9" t="s">
        <v>615</v>
      </c>
      <c r="D126" s="9" t="s">
        <v>616</v>
      </c>
      <c r="E126" s="7" t="s">
        <v>52</v>
      </c>
      <c r="F126" s="7" t="s">
        <v>185</v>
      </c>
      <c r="G126" s="11" t="s">
        <v>617</v>
      </c>
      <c r="H126" s="9" t="s">
        <v>618</v>
      </c>
      <c r="I126" s="7" t="s">
        <v>34</v>
      </c>
      <c r="J126" s="7" t="s">
        <v>85</v>
      </c>
      <c r="K126" s="76" t="s">
        <v>86</v>
      </c>
      <c r="L126" s="11" t="s">
        <v>623</v>
      </c>
      <c r="M126" s="7" t="s">
        <v>34</v>
      </c>
      <c r="N126" s="7" t="s">
        <v>85</v>
      </c>
      <c r="O126" s="76" t="s">
        <v>86</v>
      </c>
      <c r="P126" s="5" t="s">
        <v>37</v>
      </c>
      <c r="Q126" s="17" t="s">
        <v>695</v>
      </c>
      <c r="R126" s="17" t="s">
        <v>624</v>
      </c>
      <c r="S126" s="17" t="s">
        <v>625</v>
      </c>
      <c r="T126" s="59" t="s">
        <v>621</v>
      </c>
      <c r="U126" s="78" t="s">
        <v>622</v>
      </c>
      <c r="V126" s="44" t="s">
        <v>568</v>
      </c>
    </row>
    <row r="127" spans="1:22" ht="102" x14ac:dyDescent="0.2">
      <c r="A127" s="7">
        <v>43</v>
      </c>
      <c r="B127" s="6" t="s">
        <v>653</v>
      </c>
      <c r="C127" s="9" t="s">
        <v>615</v>
      </c>
      <c r="D127" s="9" t="s">
        <v>616</v>
      </c>
      <c r="E127" s="7" t="s">
        <v>52</v>
      </c>
      <c r="F127" s="7" t="s">
        <v>185</v>
      </c>
      <c r="G127" s="11" t="s">
        <v>617</v>
      </c>
      <c r="H127" s="9" t="s">
        <v>618</v>
      </c>
      <c r="I127" s="7" t="s">
        <v>34</v>
      </c>
      <c r="J127" s="7" t="s">
        <v>85</v>
      </c>
      <c r="K127" s="76" t="s">
        <v>86</v>
      </c>
      <c r="L127" s="7" t="s">
        <v>623</v>
      </c>
      <c r="M127" s="7" t="s">
        <v>34</v>
      </c>
      <c r="N127" s="7" t="s">
        <v>85</v>
      </c>
      <c r="O127" s="76" t="s">
        <v>86</v>
      </c>
      <c r="P127" s="5" t="s">
        <v>37</v>
      </c>
      <c r="Q127" s="17" t="s">
        <v>696</v>
      </c>
      <c r="R127" s="17" t="s">
        <v>626</v>
      </c>
      <c r="S127" s="17" t="s">
        <v>627</v>
      </c>
      <c r="T127" s="59" t="s">
        <v>621</v>
      </c>
      <c r="U127" s="78" t="s">
        <v>622</v>
      </c>
      <c r="V127" s="44" t="s">
        <v>568</v>
      </c>
    </row>
    <row r="128" spans="1:22" ht="102" x14ac:dyDescent="0.2">
      <c r="A128" s="7">
        <v>43</v>
      </c>
      <c r="B128" s="6" t="s">
        <v>653</v>
      </c>
      <c r="C128" s="9" t="s">
        <v>615</v>
      </c>
      <c r="D128" s="9" t="s">
        <v>616</v>
      </c>
      <c r="E128" s="7" t="s">
        <v>52</v>
      </c>
      <c r="F128" s="7" t="s">
        <v>185</v>
      </c>
      <c r="G128" s="11" t="s">
        <v>617</v>
      </c>
      <c r="H128" s="9" t="s">
        <v>618</v>
      </c>
      <c r="I128" s="7" t="s">
        <v>34</v>
      </c>
      <c r="J128" s="7" t="s">
        <v>85</v>
      </c>
      <c r="K128" s="76" t="s">
        <v>86</v>
      </c>
      <c r="L128" s="7" t="s">
        <v>623</v>
      </c>
      <c r="M128" s="7" t="s">
        <v>34</v>
      </c>
      <c r="N128" s="7" t="s">
        <v>85</v>
      </c>
      <c r="O128" s="76" t="s">
        <v>86</v>
      </c>
      <c r="P128" s="5" t="s">
        <v>37</v>
      </c>
      <c r="Q128" s="17" t="s">
        <v>697</v>
      </c>
      <c r="R128" s="17" t="s">
        <v>628</v>
      </c>
      <c r="S128" s="17" t="s">
        <v>629</v>
      </c>
      <c r="T128" s="17" t="s">
        <v>630</v>
      </c>
      <c r="U128" s="53" t="s">
        <v>622</v>
      </c>
      <c r="V128" s="44" t="s">
        <v>568</v>
      </c>
    </row>
    <row r="129" spans="1:22" ht="128.25" x14ac:dyDescent="0.2">
      <c r="A129" s="6">
        <v>44</v>
      </c>
      <c r="B129" s="6" t="s">
        <v>653</v>
      </c>
      <c r="C129" s="9" t="s">
        <v>631</v>
      </c>
      <c r="D129" s="9" t="s">
        <v>632</v>
      </c>
      <c r="E129" s="7" t="s">
        <v>52</v>
      </c>
      <c r="F129" s="7" t="s">
        <v>633</v>
      </c>
      <c r="G129" s="11" t="s">
        <v>634</v>
      </c>
      <c r="H129" s="9" t="s">
        <v>635</v>
      </c>
      <c r="I129" s="7" t="s">
        <v>66</v>
      </c>
      <c r="J129" s="7" t="s">
        <v>85</v>
      </c>
      <c r="K129" s="76" t="s">
        <v>86</v>
      </c>
      <c r="L129" s="88" t="s">
        <v>636</v>
      </c>
      <c r="M129" s="7" t="s">
        <v>45</v>
      </c>
      <c r="N129" s="6" t="s">
        <v>85</v>
      </c>
      <c r="O129" s="76" t="s">
        <v>86</v>
      </c>
      <c r="P129" s="5" t="s">
        <v>37</v>
      </c>
      <c r="Q129" s="17" t="s">
        <v>698</v>
      </c>
      <c r="R129" s="17" t="s">
        <v>637</v>
      </c>
      <c r="S129" s="18" t="s">
        <v>625</v>
      </c>
      <c r="T129" s="59" t="s">
        <v>621</v>
      </c>
      <c r="U129" s="18" t="s">
        <v>638</v>
      </c>
      <c r="V129" s="44" t="s">
        <v>568</v>
      </c>
    </row>
    <row r="130" spans="1:22" ht="127.5" x14ac:dyDescent="0.2">
      <c r="A130" s="6">
        <v>45</v>
      </c>
      <c r="B130" s="6" t="s">
        <v>653</v>
      </c>
      <c r="C130" s="9" t="s">
        <v>639</v>
      </c>
      <c r="D130" s="7" t="s">
        <v>640</v>
      </c>
      <c r="E130" s="7" t="s">
        <v>402</v>
      </c>
      <c r="F130" s="7" t="s">
        <v>633</v>
      </c>
      <c r="G130" s="12" t="s">
        <v>641</v>
      </c>
      <c r="H130" s="9" t="s">
        <v>642</v>
      </c>
      <c r="I130" s="7" t="s">
        <v>45</v>
      </c>
      <c r="J130" s="7" t="s">
        <v>167</v>
      </c>
      <c r="K130" s="1" t="s">
        <v>86</v>
      </c>
      <c r="L130" s="9" t="s">
        <v>643</v>
      </c>
      <c r="M130" s="7" t="s">
        <v>45</v>
      </c>
      <c r="N130" s="7" t="s">
        <v>85</v>
      </c>
      <c r="O130" s="1" t="s">
        <v>86</v>
      </c>
      <c r="P130" s="58" t="s">
        <v>37</v>
      </c>
      <c r="Q130" s="79" t="s">
        <v>699</v>
      </c>
      <c r="R130" s="17" t="s">
        <v>644</v>
      </c>
      <c r="S130" s="17" t="s">
        <v>629</v>
      </c>
      <c r="T130" s="17" t="s">
        <v>645</v>
      </c>
      <c r="U130" s="18" t="s">
        <v>638</v>
      </c>
      <c r="V130" s="44" t="s">
        <v>568</v>
      </c>
    </row>
    <row r="131" spans="1:22" ht="102" x14ac:dyDescent="0.2">
      <c r="A131" s="6">
        <v>46</v>
      </c>
      <c r="B131" s="6" t="s">
        <v>653</v>
      </c>
      <c r="C131" s="9" t="s">
        <v>646</v>
      </c>
      <c r="D131" s="7" t="s">
        <v>647</v>
      </c>
      <c r="E131" s="7" t="s">
        <v>402</v>
      </c>
      <c r="F131" s="7" t="s">
        <v>31</v>
      </c>
      <c r="G131" s="11" t="s">
        <v>648</v>
      </c>
      <c r="H131" s="9" t="s">
        <v>649</v>
      </c>
      <c r="I131" s="7" t="s">
        <v>45</v>
      </c>
      <c r="J131" s="7" t="s">
        <v>167</v>
      </c>
      <c r="K131" s="1" t="s">
        <v>86</v>
      </c>
      <c r="L131" s="9" t="s">
        <v>650</v>
      </c>
      <c r="M131" s="7" t="s">
        <v>45</v>
      </c>
      <c r="N131" s="7" t="s">
        <v>167</v>
      </c>
      <c r="O131" s="1" t="s">
        <v>86</v>
      </c>
      <c r="P131" s="5" t="s">
        <v>37</v>
      </c>
      <c r="Q131" s="17" t="s">
        <v>700</v>
      </c>
      <c r="R131" s="17" t="s">
        <v>644</v>
      </c>
      <c r="S131" s="17" t="s">
        <v>651</v>
      </c>
      <c r="T131" s="17" t="s">
        <v>652</v>
      </c>
      <c r="U131" s="18" t="s">
        <v>638</v>
      </c>
      <c r="V131" s="44" t="s">
        <v>568</v>
      </c>
    </row>
    <row r="132" spans="1:22" x14ac:dyDescent="0.2">
      <c r="A132" s="86"/>
      <c r="B132" s="87"/>
      <c r="C132" s="86"/>
      <c r="D132" s="86"/>
      <c r="E132" s="86"/>
      <c r="F132" s="86"/>
      <c r="G132" s="86"/>
      <c r="H132" s="86"/>
      <c r="I132" s="86"/>
      <c r="J132" s="86"/>
    </row>
    <row r="133" spans="1:22" x14ac:dyDescent="0.2">
      <c r="A133" s="86"/>
      <c r="B133" s="87"/>
      <c r="C133" s="86"/>
      <c r="D133" s="86"/>
      <c r="E133" s="86"/>
      <c r="F133" s="86"/>
      <c r="G133" s="86"/>
      <c r="H133" s="86"/>
      <c r="I133" s="86"/>
      <c r="J133" s="86"/>
    </row>
    <row r="134" spans="1:22" x14ac:dyDescent="0.2">
      <c r="A134" s="86"/>
      <c r="B134" s="87"/>
      <c r="C134" s="86"/>
      <c r="D134" s="86"/>
      <c r="E134" s="86"/>
      <c r="F134" s="86"/>
      <c r="G134" s="86"/>
      <c r="H134" s="86"/>
      <c r="I134" s="86"/>
      <c r="J134" s="86"/>
    </row>
    <row r="135" spans="1:22" x14ac:dyDescent="0.2">
      <c r="A135" s="86"/>
      <c r="B135" s="87"/>
      <c r="C135" s="86"/>
      <c r="D135" s="86"/>
      <c r="E135" s="86"/>
      <c r="F135" s="86"/>
      <c r="G135" s="86"/>
      <c r="H135" s="86"/>
      <c r="I135" s="86"/>
      <c r="J135" s="86"/>
    </row>
    <row r="136" spans="1:22" x14ac:dyDescent="0.2">
      <c r="A136" s="86"/>
      <c r="B136" s="87"/>
      <c r="C136" s="86"/>
      <c r="D136" s="86"/>
      <c r="E136" s="86"/>
      <c r="F136" s="86"/>
      <c r="G136" s="86"/>
      <c r="H136" s="86"/>
      <c r="I136" s="86"/>
      <c r="J136" s="86"/>
    </row>
    <row r="137" spans="1:22" x14ac:dyDescent="0.2">
      <c r="A137" s="86"/>
      <c r="B137" s="87"/>
      <c r="C137" s="86"/>
      <c r="D137" s="86"/>
      <c r="E137" s="86"/>
      <c r="F137" s="86"/>
      <c r="G137" s="86"/>
      <c r="H137" s="86"/>
      <c r="I137" s="86"/>
      <c r="J137" s="86"/>
    </row>
    <row r="138" spans="1:22" x14ac:dyDescent="0.2">
      <c r="A138" s="86"/>
      <c r="B138" s="87"/>
      <c r="C138" s="86"/>
      <c r="D138" s="86"/>
      <c r="E138" s="86"/>
      <c r="F138" s="86"/>
      <c r="G138" s="86"/>
      <c r="H138" s="86"/>
      <c r="I138" s="86"/>
      <c r="J138" s="86"/>
    </row>
    <row r="139" spans="1:22" x14ac:dyDescent="0.2">
      <c r="A139" s="86"/>
      <c r="B139" s="87"/>
      <c r="C139" s="86"/>
      <c r="D139" s="86"/>
      <c r="E139" s="86"/>
      <c r="F139" s="86"/>
      <c r="G139" s="86"/>
      <c r="H139" s="86"/>
      <c r="I139" s="86"/>
      <c r="J139" s="86"/>
    </row>
    <row r="140" spans="1:22" x14ac:dyDescent="0.2">
      <c r="A140" s="86"/>
      <c r="B140" s="87"/>
      <c r="C140" s="86"/>
      <c r="D140" s="86"/>
      <c r="E140" s="86"/>
      <c r="F140" s="86"/>
      <c r="G140" s="86"/>
      <c r="H140" s="86"/>
      <c r="I140" s="86"/>
      <c r="J140" s="86"/>
    </row>
    <row r="141" spans="1:22" x14ac:dyDescent="0.2">
      <c r="A141" s="86"/>
      <c r="B141" s="87"/>
      <c r="C141" s="86"/>
      <c r="D141" s="86"/>
      <c r="E141" s="86"/>
      <c r="F141" s="86"/>
      <c r="G141" s="86"/>
      <c r="H141" s="86"/>
      <c r="I141" s="86"/>
      <c r="J141" s="86"/>
    </row>
    <row r="142" spans="1:22" x14ac:dyDescent="0.2">
      <c r="A142" s="86"/>
      <c r="B142" s="87"/>
      <c r="C142" s="86"/>
      <c r="D142" s="86"/>
      <c r="E142" s="86"/>
      <c r="F142" s="86"/>
      <c r="G142" s="86"/>
      <c r="H142" s="86"/>
      <c r="I142" s="86"/>
      <c r="J142" s="86"/>
    </row>
    <row r="143" spans="1:22" x14ac:dyDescent="0.2">
      <c r="A143" s="86"/>
      <c r="B143" s="87"/>
      <c r="C143" s="86"/>
      <c r="D143" s="86"/>
      <c r="E143" s="86"/>
      <c r="F143" s="86"/>
      <c r="G143" s="86"/>
      <c r="H143" s="86"/>
      <c r="I143" s="86"/>
      <c r="J143" s="86"/>
    </row>
    <row r="144" spans="1:22" x14ac:dyDescent="0.2">
      <c r="A144" s="86"/>
      <c r="B144" s="87"/>
      <c r="C144" s="86"/>
      <c r="D144" s="86"/>
      <c r="E144" s="86"/>
      <c r="F144" s="86"/>
      <c r="G144" s="86"/>
      <c r="H144" s="86"/>
      <c r="I144" s="86"/>
      <c r="J144" s="86"/>
    </row>
    <row r="145" spans="1:10" x14ac:dyDescent="0.2">
      <c r="A145" s="86"/>
      <c r="B145" s="87"/>
      <c r="C145" s="86"/>
      <c r="D145" s="86"/>
      <c r="E145" s="86"/>
      <c r="F145" s="86"/>
      <c r="G145" s="86"/>
      <c r="H145" s="86"/>
      <c r="I145" s="86"/>
      <c r="J145" s="86"/>
    </row>
    <row r="146" spans="1:10" x14ac:dyDescent="0.2">
      <c r="A146" s="86"/>
      <c r="B146" s="87"/>
      <c r="C146" s="86"/>
      <c r="D146" s="86"/>
      <c r="E146" s="86"/>
      <c r="F146" s="86"/>
      <c r="G146" s="86"/>
      <c r="H146" s="86"/>
      <c r="I146" s="86"/>
      <c r="J146" s="86"/>
    </row>
    <row r="147" spans="1:10" x14ac:dyDescent="0.2">
      <c r="A147" s="86"/>
      <c r="B147" s="87"/>
      <c r="C147" s="86"/>
      <c r="D147" s="86"/>
      <c r="E147" s="86"/>
      <c r="F147" s="86"/>
      <c r="G147" s="86"/>
      <c r="H147" s="86"/>
      <c r="I147" s="86"/>
      <c r="J147" s="86"/>
    </row>
    <row r="148" spans="1:10" x14ac:dyDescent="0.2">
      <c r="A148" s="86"/>
      <c r="B148" s="87"/>
      <c r="C148" s="86"/>
      <c r="D148" s="86"/>
      <c r="E148" s="86"/>
      <c r="F148" s="86"/>
      <c r="G148" s="86"/>
      <c r="H148" s="86"/>
      <c r="I148" s="86"/>
      <c r="J148" s="86"/>
    </row>
    <row r="149" spans="1:10" x14ac:dyDescent="0.2">
      <c r="A149" s="86"/>
      <c r="B149" s="87"/>
      <c r="C149" s="86"/>
      <c r="D149" s="86"/>
      <c r="E149" s="86"/>
      <c r="F149" s="86"/>
      <c r="G149" s="86"/>
      <c r="H149" s="86"/>
      <c r="I149" s="86"/>
      <c r="J149" s="86"/>
    </row>
    <row r="150" spans="1:10" x14ac:dyDescent="0.2">
      <c r="A150" s="86"/>
      <c r="B150" s="87"/>
      <c r="C150" s="86"/>
      <c r="D150" s="86"/>
      <c r="E150" s="86"/>
      <c r="F150" s="86"/>
      <c r="G150" s="86"/>
      <c r="H150" s="86"/>
      <c r="I150" s="86"/>
      <c r="J150" s="86"/>
    </row>
    <row r="151" spans="1:10" x14ac:dyDescent="0.2">
      <c r="A151" s="86"/>
      <c r="B151" s="87"/>
      <c r="C151" s="86"/>
      <c r="D151" s="86"/>
      <c r="E151" s="86"/>
      <c r="F151" s="86"/>
      <c r="G151" s="86"/>
      <c r="H151" s="86"/>
      <c r="I151" s="86"/>
      <c r="J151" s="86"/>
    </row>
    <row r="152" spans="1:10" x14ac:dyDescent="0.2">
      <c r="A152" s="86"/>
      <c r="B152" s="87"/>
      <c r="C152" s="86"/>
      <c r="D152" s="86"/>
      <c r="E152" s="86"/>
      <c r="F152" s="86"/>
      <c r="G152" s="86"/>
      <c r="H152" s="86"/>
      <c r="I152" s="86"/>
      <c r="J152" s="86"/>
    </row>
    <row r="153" spans="1:10" x14ac:dyDescent="0.2">
      <c r="A153" s="86"/>
      <c r="B153" s="87"/>
      <c r="C153" s="86"/>
      <c r="D153" s="86"/>
      <c r="E153" s="86"/>
      <c r="F153" s="86"/>
      <c r="G153" s="86"/>
      <c r="H153" s="86"/>
      <c r="I153" s="86"/>
      <c r="J153" s="86"/>
    </row>
    <row r="154" spans="1:10" x14ac:dyDescent="0.2">
      <c r="A154" s="86"/>
      <c r="B154" s="87"/>
      <c r="C154" s="86"/>
      <c r="D154" s="86"/>
      <c r="E154" s="86"/>
      <c r="F154" s="86"/>
      <c r="G154" s="86"/>
      <c r="H154" s="86"/>
      <c r="I154" s="86"/>
      <c r="J154" s="86"/>
    </row>
    <row r="155" spans="1:10" x14ac:dyDescent="0.2">
      <c r="A155" s="86"/>
      <c r="B155" s="87"/>
      <c r="C155" s="86"/>
      <c r="D155" s="86"/>
      <c r="E155" s="86"/>
      <c r="F155" s="86"/>
      <c r="G155" s="86"/>
      <c r="H155" s="86"/>
      <c r="I155" s="86"/>
      <c r="J155" s="86"/>
    </row>
    <row r="156" spans="1:10" x14ac:dyDescent="0.2">
      <c r="A156" s="86"/>
      <c r="B156" s="87"/>
      <c r="C156" s="86"/>
      <c r="D156" s="86"/>
      <c r="E156" s="86"/>
      <c r="F156" s="86"/>
      <c r="G156" s="86"/>
      <c r="H156" s="86"/>
      <c r="I156" s="86"/>
      <c r="J156" s="86"/>
    </row>
    <row r="157" spans="1:10" x14ac:dyDescent="0.2">
      <c r="A157" s="86"/>
      <c r="B157" s="87"/>
      <c r="C157" s="86"/>
      <c r="D157" s="86"/>
      <c r="E157" s="86"/>
      <c r="F157" s="86"/>
      <c r="G157" s="86"/>
      <c r="H157" s="86"/>
      <c r="I157" s="86"/>
      <c r="J157" s="86"/>
    </row>
    <row r="158" spans="1:10" x14ac:dyDescent="0.2">
      <c r="A158" s="86"/>
      <c r="B158" s="87"/>
      <c r="C158" s="86"/>
      <c r="D158" s="86"/>
      <c r="E158" s="86"/>
      <c r="F158" s="86"/>
      <c r="G158" s="86"/>
      <c r="H158" s="86"/>
      <c r="I158" s="86"/>
      <c r="J158" s="86"/>
    </row>
    <row r="159" spans="1:10" x14ac:dyDescent="0.2">
      <c r="A159" s="86"/>
      <c r="B159" s="87"/>
      <c r="C159" s="86"/>
      <c r="D159" s="86"/>
      <c r="E159" s="86"/>
      <c r="F159" s="86"/>
      <c r="G159" s="86"/>
      <c r="H159" s="86"/>
      <c r="I159" s="86"/>
      <c r="J159" s="86"/>
    </row>
    <row r="160" spans="1:10" x14ac:dyDescent="0.2">
      <c r="A160" s="86"/>
      <c r="B160" s="87"/>
      <c r="C160" s="86"/>
      <c r="D160" s="86"/>
      <c r="E160" s="86"/>
      <c r="F160" s="86"/>
      <c r="G160" s="86"/>
      <c r="H160" s="86"/>
      <c r="I160" s="86"/>
      <c r="J160" s="86"/>
    </row>
    <row r="161" spans="1:10" x14ac:dyDescent="0.2">
      <c r="A161" s="86"/>
      <c r="B161" s="87"/>
      <c r="C161" s="86"/>
      <c r="D161" s="86"/>
      <c r="E161" s="86"/>
      <c r="F161" s="86"/>
      <c r="G161" s="86"/>
      <c r="H161" s="86"/>
      <c r="I161" s="86"/>
      <c r="J161" s="86"/>
    </row>
    <row r="162" spans="1:10" x14ac:dyDescent="0.2">
      <c r="A162" s="86"/>
      <c r="B162" s="87"/>
      <c r="C162" s="86"/>
      <c r="D162" s="86"/>
      <c r="E162" s="86"/>
      <c r="F162" s="86"/>
      <c r="G162" s="86"/>
      <c r="H162" s="86"/>
      <c r="I162" s="86"/>
      <c r="J162" s="86"/>
    </row>
    <row r="163" spans="1:10" x14ac:dyDescent="0.2">
      <c r="A163" s="86"/>
      <c r="B163" s="87"/>
      <c r="C163" s="86"/>
      <c r="D163" s="86"/>
      <c r="E163" s="86"/>
      <c r="F163" s="86"/>
      <c r="G163" s="86"/>
      <c r="H163" s="86"/>
      <c r="I163" s="86"/>
      <c r="J163" s="86"/>
    </row>
    <row r="164" spans="1:10" x14ac:dyDescent="0.2">
      <c r="A164" s="86"/>
      <c r="B164" s="87"/>
      <c r="C164" s="86"/>
      <c r="D164" s="86"/>
      <c r="E164" s="86"/>
      <c r="F164" s="86"/>
      <c r="G164" s="86"/>
      <c r="H164" s="86"/>
      <c r="I164" s="86"/>
      <c r="J164" s="86"/>
    </row>
    <row r="165" spans="1:10" x14ac:dyDescent="0.2">
      <c r="A165" s="86"/>
      <c r="B165" s="87"/>
      <c r="C165" s="86"/>
      <c r="D165" s="86"/>
      <c r="E165" s="86"/>
      <c r="F165" s="86"/>
      <c r="G165" s="86"/>
      <c r="H165" s="86"/>
      <c r="I165" s="86"/>
      <c r="J165" s="86"/>
    </row>
    <row r="166" spans="1:10" x14ac:dyDescent="0.2">
      <c r="A166" s="86"/>
      <c r="B166" s="87"/>
      <c r="C166" s="86"/>
      <c r="D166" s="86"/>
      <c r="E166" s="86"/>
      <c r="F166" s="86"/>
      <c r="G166" s="86"/>
      <c r="H166" s="86"/>
      <c r="I166" s="86"/>
      <c r="J166" s="86"/>
    </row>
    <row r="167" spans="1:10" x14ac:dyDescent="0.2">
      <c r="A167" s="86"/>
      <c r="B167" s="87"/>
      <c r="C167" s="86"/>
      <c r="D167" s="86"/>
      <c r="E167" s="86"/>
      <c r="F167" s="86"/>
      <c r="G167" s="86"/>
      <c r="H167" s="86"/>
      <c r="I167" s="86"/>
      <c r="J167" s="86"/>
    </row>
    <row r="168" spans="1:10" x14ac:dyDescent="0.2">
      <c r="A168" s="86"/>
      <c r="B168" s="87"/>
      <c r="C168" s="86"/>
      <c r="D168" s="86"/>
      <c r="E168" s="86"/>
      <c r="F168" s="86"/>
      <c r="G168" s="86"/>
      <c r="H168" s="86"/>
      <c r="I168" s="86"/>
      <c r="J168" s="86"/>
    </row>
    <row r="169" spans="1:10" x14ac:dyDescent="0.2">
      <c r="A169" s="86"/>
      <c r="B169" s="87"/>
      <c r="C169" s="86"/>
      <c r="D169" s="86"/>
      <c r="E169" s="86"/>
      <c r="F169" s="86"/>
      <c r="G169" s="86"/>
      <c r="H169" s="86"/>
      <c r="I169" s="86"/>
      <c r="J169" s="86"/>
    </row>
    <row r="170" spans="1:10" x14ac:dyDescent="0.2">
      <c r="A170" s="86"/>
      <c r="B170" s="87"/>
      <c r="C170" s="86"/>
      <c r="D170" s="86"/>
      <c r="E170" s="86"/>
      <c r="F170" s="86"/>
      <c r="G170" s="86"/>
      <c r="H170" s="86"/>
      <c r="I170" s="86"/>
      <c r="J170" s="86"/>
    </row>
    <row r="171" spans="1:10" x14ac:dyDescent="0.2">
      <c r="A171" s="86"/>
      <c r="B171" s="87"/>
      <c r="C171" s="86"/>
      <c r="D171" s="86"/>
      <c r="E171" s="86"/>
      <c r="F171" s="86"/>
      <c r="G171" s="86"/>
      <c r="H171" s="86"/>
      <c r="I171" s="86"/>
      <c r="J171" s="86"/>
    </row>
    <row r="172" spans="1:10" x14ac:dyDescent="0.2">
      <c r="A172" s="86"/>
      <c r="B172" s="87"/>
      <c r="C172" s="86"/>
      <c r="D172" s="86"/>
      <c r="E172" s="86"/>
      <c r="F172" s="86"/>
      <c r="G172" s="86"/>
      <c r="H172" s="86"/>
      <c r="I172" s="86"/>
      <c r="J172" s="86"/>
    </row>
    <row r="173" spans="1:10" x14ac:dyDescent="0.2">
      <c r="A173" s="86"/>
      <c r="B173" s="87"/>
      <c r="C173" s="86"/>
      <c r="D173" s="86"/>
      <c r="E173" s="86"/>
      <c r="F173" s="86"/>
      <c r="G173" s="86"/>
      <c r="H173" s="86"/>
      <c r="I173" s="86"/>
      <c r="J173" s="86"/>
    </row>
    <row r="174" spans="1:10" x14ac:dyDescent="0.2">
      <c r="A174" s="86"/>
      <c r="B174" s="87"/>
      <c r="C174" s="86"/>
      <c r="D174" s="86"/>
      <c r="E174" s="86"/>
      <c r="F174" s="86"/>
      <c r="G174" s="86"/>
      <c r="H174" s="86"/>
      <c r="I174" s="86"/>
      <c r="J174" s="86"/>
    </row>
    <row r="175" spans="1:10" x14ac:dyDescent="0.2">
      <c r="A175" s="86"/>
      <c r="B175" s="87"/>
      <c r="C175" s="86"/>
      <c r="D175" s="86"/>
      <c r="E175" s="86"/>
      <c r="F175" s="86"/>
      <c r="G175" s="86"/>
      <c r="H175" s="86"/>
      <c r="I175" s="86"/>
      <c r="J175" s="86"/>
    </row>
    <row r="176" spans="1:10" x14ac:dyDescent="0.2">
      <c r="A176" s="86"/>
      <c r="B176" s="87"/>
      <c r="C176" s="86"/>
      <c r="D176" s="86"/>
      <c r="E176" s="86"/>
      <c r="F176" s="86"/>
      <c r="G176" s="86"/>
      <c r="H176" s="86"/>
      <c r="I176" s="86"/>
      <c r="J176" s="86"/>
    </row>
    <row r="177" spans="1:10" x14ac:dyDescent="0.2">
      <c r="A177" s="86"/>
      <c r="B177" s="87"/>
      <c r="C177" s="86"/>
      <c r="D177" s="86"/>
      <c r="E177" s="86"/>
      <c r="F177" s="86"/>
      <c r="G177" s="86"/>
      <c r="H177" s="86"/>
      <c r="I177" s="86"/>
      <c r="J177" s="86"/>
    </row>
  </sheetData>
  <mergeCells count="25">
    <mergeCell ref="U11:U12"/>
    <mergeCell ref="V11:V12"/>
    <mergeCell ref="H11:H12"/>
    <mergeCell ref="I11:K11"/>
    <mergeCell ref="L11:L12"/>
    <mergeCell ref="M11:O11"/>
    <mergeCell ref="P11:P12"/>
    <mergeCell ref="Q11:Q12"/>
    <mergeCell ref="F11:F12"/>
    <mergeCell ref="G11:G12"/>
    <mergeCell ref="R11:R12"/>
    <mergeCell ref="S11:S12"/>
    <mergeCell ref="T11:T12"/>
    <mergeCell ref="A11:A12"/>
    <mergeCell ref="B11:B12"/>
    <mergeCell ref="C11:C12"/>
    <mergeCell ref="D11:D12"/>
    <mergeCell ref="E11:E12"/>
    <mergeCell ref="B1:C3"/>
    <mergeCell ref="D1:T1"/>
    <mergeCell ref="D2:T2"/>
    <mergeCell ref="D3:T3"/>
    <mergeCell ref="U1:V1"/>
    <mergeCell ref="U2:V2"/>
    <mergeCell ref="U3:V3"/>
  </mergeCells>
  <dataValidations count="1">
    <dataValidation type="list" allowBlank="1" showInputMessage="1" showErrorMessage="1" sqref="I111:J114 M55:N57 I55:J57">
      <formula1>#REF!</formula1>
    </dataValidation>
  </dataValidations>
  <printOptions horizontalCentered="1" headings="1"/>
  <pageMargins left="0.25" right="0.25"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[4]Prob.!#REF!</xm:f>
          </x14:formula1>
          <xm:sqref>M26:M39 I26:I39 M42:M54 I42:I51</xm:sqref>
        </x14:dataValidation>
        <x14:dataValidation type="list" allowBlank="1" showInputMessage="1" showErrorMessage="1">
          <x14:formula1>
            <xm:f>[4]Hoja4!#REF!</xm:f>
          </x14:formula1>
          <xm:sqref>N26:N39 J26:J39 J42:J43</xm:sqref>
        </x14:dataValidation>
        <x14:dataValidation type="list" allowBlank="1" showInputMessage="1" showErrorMessage="1">
          <x14:formula1>
            <xm:f>[5]Hoja4!#REF!</xm:f>
          </x14:formula1>
          <xm:sqref>N79:N81 J79:J81 N83:N85 J83:J85</xm:sqref>
        </x14:dataValidation>
        <x14:dataValidation type="list" allowBlank="1" showInputMessage="1" showErrorMessage="1">
          <x14:formula1>
            <xm:f>[5]Prob.!#REF!</xm:f>
          </x14:formula1>
          <xm:sqref>I79:I81 M79:M81 I83:I85 M83:M85</xm:sqref>
        </x14:dataValidation>
        <x14:dataValidation type="list" allowBlank="1" showInputMessage="1" showErrorMessage="1">
          <x14:formula1>
            <xm:f>[6]Hoja4!#REF!</xm:f>
          </x14:formula1>
          <xm:sqref>N13:N18 J13:J18 N20:N21 J20:J21 N58:N63 J58:J63 N90:N108 J90:J108 N117:N118 J115:J118 N120:N121 N124 J120:J124 N130:N131 J130:J131</xm:sqref>
        </x14:dataValidation>
        <x14:dataValidation type="list" allowBlank="1" showInputMessage="1" showErrorMessage="1">
          <x14:formula1>
            <xm:f>'[6]Prob- Impacto'!#REF!</xm:f>
          </x14:formula1>
          <xm:sqref>M13:M18 I13:I18 M20:M21 I20:I21 M58:M63 I58:I63 M90:M108 I90:I108 M117:M118 I115:I118 I120:I124 M120:M124 M129:M131 I130:I131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5"/>
  <sheetViews>
    <sheetView showGridLines="0" view="pageBreakPreview" zoomScale="90" zoomScaleNormal="100" zoomScaleSheetLayoutView="90" workbookViewId="0">
      <pane xSplit="2" ySplit="15" topLeftCell="C16" activePane="bottomRight" state="frozen"/>
      <selection pane="topRight" activeCell="C1" sqref="C1"/>
      <selection pane="bottomLeft" activeCell="A16" sqref="A16"/>
      <selection pane="bottomRight"/>
    </sheetView>
  </sheetViews>
  <sheetFormatPr baseColWidth="10" defaultRowHeight="12.75" x14ac:dyDescent="0.2"/>
  <cols>
    <col min="1" max="1" width="11.42578125" style="113" customWidth="1"/>
    <col min="2" max="2" width="4.28515625" style="113" customWidth="1"/>
    <col min="3" max="3" width="32.7109375" style="113" customWidth="1"/>
    <col min="4" max="4" width="52.5703125" style="113" customWidth="1"/>
    <col min="5" max="5" width="66.28515625" style="113" customWidth="1"/>
    <col min="6" max="6" width="30.42578125" style="113" customWidth="1"/>
    <col min="7" max="7" width="23" style="113" customWidth="1"/>
    <col min="8" max="8" width="58.7109375" style="113" customWidth="1"/>
    <col min="9" max="9" width="45.28515625" style="113" customWidth="1"/>
    <col min="10" max="11" width="14.85546875" style="113" customWidth="1"/>
    <col min="12" max="12" width="6.5703125" style="113" customWidth="1"/>
    <col min="13" max="13" width="54.28515625" style="113" customWidth="1"/>
    <col min="14" max="15" width="14.85546875" style="113" customWidth="1"/>
    <col min="16" max="16" width="6.85546875" style="113" customWidth="1"/>
    <col min="17" max="17" width="5.42578125" style="113" customWidth="1"/>
    <col min="18" max="18" width="66.42578125" style="113" customWidth="1"/>
    <col min="19" max="19" width="29.7109375" style="147" customWidth="1"/>
    <col min="20" max="20" width="26.85546875" style="113" customWidth="1"/>
    <col min="21" max="21" width="26.7109375" style="113" customWidth="1"/>
    <col min="22" max="22" width="54.85546875" style="113" customWidth="1"/>
    <col min="23" max="23" width="37.5703125" style="113" customWidth="1"/>
    <col min="24" max="24" width="8.5703125" style="113" customWidth="1"/>
    <col min="25" max="16384" width="11.42578125" style="113"/>
  </cols>
  <sheetData>
    <row r="1" spans="1:23" s="98" customFormat="1" ht="32.25" customHeight="1" x14ac:dyDescent="0.2">
      <c r="B1" s="356"/>
      <c r="C1" s="357"/>
      <c r="D1" s="362" t="s">
        <v>0</v>
      </c>
      <c r="E1" s="362"/>
      <c r="F1" s="362"/>
      <c r="G1" s="362"/>
      <c r="H1" s="362"/>
      <c r="I1" s="362"/>
      <c r="J1" s="362"/>
      <c r="K1" s="362"/>
      <c r="L1" s="362"/>
      <c r="M1" s="362"/>
      <c r="N1" s="362"/>
      <c r="O1" s="362"/>
      <c r="P1" s="362"/>
      <c r="Q1" s="362"/>
      <c r="R1" s="362"/>
      <c r="S1" s="362"/>
      <c r="T1" s="362"/>
      <c r="U1" s="362"/>
      <c r="V1" s="343" t="s">
        <v>808</v>
      </c>
      <c r="W1" s="344"/>
    </row>
    <row r="2" spans="1:23" s="98" customFormat="1" ht="32.25" customHeight="1" x14ac:dyDescent="0.2">
      <c r="B2" s="358"/>
      <c r="C2" s="359"/>
      <c r="D2" s="363" t="s">
        <v>1</v>
      </c>
      <c r="E2" s="363"/>
      <c r="F2" s="363"/>
      <c r="G2" s="363"/>
      <c r="H2" s="363"/>
      <c r="I2" s="363"/>
      <c r="J2" s="363"/>
      <c r="K2" s="363"/>
      <c r="L2" s="363"/>
      <c r="M2" s="363"/>
      <c r="N2" s="363"/>
      <c r="O2" s="363"/>
      <c r="P2" s="363"/>
      <c r="Q2" s="363"/>
      <c r="R2" s="363"/>
      <c r="S2" s="363"/>
      <c r="T2" s="363"/>
      <c r="U2" s="363"/>
      <c r="V2" s="345" t="s">
        <v>25</v>
      </c>
      <c r="W2" s="346"/>
    </row>
    <row r="3" spans="1:23" s="98" customFormat="1" ht="32.25" customHeight="1" thickBot="1" x14ac:dyDescent="0.25">
      <c r="B3" s="360"/>
      <c r="C3" s="361"/>
      <c r="D3" s="364" t="s">
        <v>809</v>
      </c>
      <c r="E3" s="364"/>
      <c r="F3" s="364"/>
      <c r="G3" s="364"/>
      <c r="H3" s="364"/>
      <c r="I3" s="364"/>
      <c r="J3" s="364"/>
      <c r="K3" s="364"/>
      <c r="L3" s="364"/>
      <c r="M3" s="364"/>
      <c r="N3" s="364"/>
      <c r="O3" s="364"/>
      <c r="P3" s="364"/>
      <c r="Q3" s="364"/>
      <c r="R3" s="364"/>
      <c r="S3" s="364"/>
      <c r="T3" s="364"/>
      <c r="U3" s="364"/>
      <c r="V3" s="347" t="s">
        <v>810</v>
      </c>
      <c r="W3" s="348"/>
    </row>
    <row r="4" spans="1:23" s="98" customFormat="1" x14ac:dyDescent="0.2">
      <c r="S4" s="99"/>
    </row>
    <row r="5" spans="1:23" s="98" customFormat="1" x14ac:dyDescent="0.2">
      <c r="C5" s="100"/>
      <c r="D5" s="100"/>
      <c r="E5" s="353"/>
      <c r="F5" s="353"/>
      <c r="G5" s="353"/>
      <c r="H5" s="353"/>
      <c r="I5" s="353"/>
      <c r="J5" s="101"/>
      <c r="S5" s="99"/>
    </row>
    <row r="6" spans="1:23" s="98" customFormat="1" x14ac:dyDescent="0.2">
      <c r="C6" s="100"/>
      <c r="D6" s="100"/>
      <c r="E6" s="102"/>
      <c r="F6" s="102"/>
      <c r="G6" s="102"/>
      <c r="H6" s="102"/>
      <c r="I6" s="102"/>
      <c r="J6" s="101"/>
      <c r="K6" s="100"/>
      <c r="L6" s="100"/>
      <c r="M6" s="100"/>
      <c r="N6" s="100"/>
      <c r="O6" s="100"/>
      <c r="P6" s="100"/>
      <c r="Q6" s="103"/>
      <c r="R6" s="104"/>
      <c r="S6" s="105"/>
      <c r="T6" s="104"/>
      <c r="U6" s="104"/>
      <c r="V6" s="104"/>
      <c r="W6" s="104"/>
    </row>
    <row r="7" spans="1:23" s="99" customFormat="1" x14ac:dyDescent="0.25">
      <c r="C7" s="106"/>
      <c r="D7" s="106"/>
      <c r="E7" s="107"/>
      <c r="F7" s="107"/>
      <c r="G7" s="107"/>
    </row>
    <row r="8" spans="1:23" s="99" customFormat="1" ht="15" customHeight="1" x14ac:dyDescent="0.25">
      <c r="B8" s="354" t="s">
        <v>811</v>
      </c>
      <c r="C8" s="354"/>
      <c r="D8" s="108">
        <v>43585</v>
      </c>
      <c r="E8" s="107"/>
      <c r="F8" s="109"/>
      <c r="G8" s="109"/>
      <c r="K8" s="105"/>
      <c r="L8" s="105"/>
      <c r="M8" s="105"/>
      <c r="N8" s="105"/>
      <c r="O8" s="105"/>
      <c r="P8" s="105"/>
      <c r="Q8" s="105"/>
    </row>
    <row r="9" spans="1:23" s="99" customFormat="1" ht="15" customHeight="1" x14ac:dyDescent="0.25">
      <c r="B9" s="107"/>
      <c r="C9" s="107"/>
      <c r="D9" s="110"/>
      <c r="E9" s="107"/>
      <c r="F9" s="109"/>
      <c r="G9" s="109"/>
      <c r="K9" s="105"/>
      <c r="L9" s="105"/>
      <c r="M9" s="105"/>
      <c r="N9" s="105"/>
      <c r="O9" s="105"/>
      <c r="P9" s="105"/>
      <c r="Q9" s="105"/>
    </row>
    <row r="10" spans="1:23" s="99" customFormat="1" ht="15" customHeight="1" x14ac:dyDescent="0.25">
      <c r="B10" s="110"/>
      <c r="C10" s="107" t="s">
        <v>2</v>
      </c>
      <c r="D10" s="111">
        <v>1</v>
      </c>
      <c r="E10" s="112"/>
      <c r="F10" s="109"/>
      <c r="G10" s="109"/>
      <c r="I10" s="107"/>
      <c r="J10" s="109"/>
      <c r="K10" s="105"/>
      <c r="L10" s="105"/>
      <c r="M10" s="105"/>
      <c r="N10" s="105"/>
      <c r="O10" s="105"/>
      <c r="P10" s="105"/>
      <c r="Q10" s="105"/>
    </row>
    <row r="11" spans="1:23" s="99" customFormat="1" ht="15" customHeight="1" x14ac:dyDescent="0.25">
      <c r="B11" s="110"/>
      <c r="C11" s="110"/>
      <c r="D11" s="110"/>
      <c r="E11" s="112"/>
      <c r="F11" s="109"/>
      <c r="G11" s="109"/>
      <c r="I11" s="107"/>
      <c r="J11" s="109"/>
      <c r="K11" s="105"/>
      <c r="L11" s="105"/>
      <c r="M11" s="105"/>
      <c r="N11" s="105"/>
      <c r="O11" s="105"/>
      <c r="P11" s="105"/>
      <c r="Q11" s="105"/>
    </row>
    <row r="12" spans="1:23" s="99" customFormat="1" ht="15" customHeight="1" x14ac:dyDescent="0.25">
      <c r="B12" s="110"/>
      <c r="C12" s="110"/>
      <c r="D12" s="110"/>
      <c r="E12" s="112"/>
      <c r="F12" s="109"/>
      <c r="G12" s="109"/>
      <c r="I12" s="107"/>
      <c r="J12" s="109"/>
      <c r="K12" s="105"/>
      <c r="L12" s="105"/>
      <c r="M12" s="105"/>
      <c r="N12" s="105"/>
      <c r="O12" s="105"/>
      <c r="P12" s="105"/>
      <c r="Q12" s="105"/>
    </row>
    <row r="13" spans="1:23" s="98" customFormat="1" ht="15" customHeight="1" x14ac:dyDescent="0.2">
      <c r="A13" s="349" t="s">
        <v>3</v>
      </c>
      <c r="B13" s="350" t="s">
        <v>812</v>
      </c>
      <c r="C13" s="350" t="s">
        <v>813</v>
      </c>
      <c r="D13" s="355" t="s">
        <v>4</v>
      </c>
      <c r="E13" s="350" t="s">
        <v>5</v>
      </c>
      <c r="F13" s="350" t="s">
        <v>6</v>
      </c>
      <c r="G13" s="350" t="s">
        <v>7</v>
      </c>
      <c r="H13" s="350" t="s">
        <v>8</v>
      </c>
      <c r="I13" s="350" t="s">
        <v>9</v>
      </c>
      <c r="J13" s="352" t="s">
        <v>814</v>
      </c>
      <c r="K13" s="352"/>
      <c r="L13" s="352"/>
      <c r="M13" s="352" t="s">
        <v>815</v>
      </c>
      <c r="N13" s="352"/>
      <c r="O13" s="352"/>
      <c r="P13" s="352"/>
      <c r="Q13" s="352"/>
      <c r="R13" s="352" t="s">
        <v>816</v>
      </c>
      <c r="S13" s="352"/>
      <c r="T13" s="352"/>
      <c r="U13" s="352"/>
      <c r="V13" s="352"/>
      <c r="W13" s="352"/>
    </row>
    <row r="14" spans="1:23" ht="24" customHeight="1" x14ac:dyDescent="0.2">
      <c r="A14" s="349"/>
      <c r="B14" s="350"/>
      <c r="C14" s="350"/>
      <c r="D14" s="355"/>
      <c r="E14" s="350"/>
      <c r="F14" s="350"/>
      <c r="G14" s="350"/>
      <c r="H14" s="350"/>
      <c r="I14" s="350"/>
      <c r="J14" s="350" t="s">
        <v>10</v>
      </c>
      <c r="K14" s="350"/>
      <c r="L14" s="350"/>
      <c r="M14" s="350" t="s">
        <v>11</v>
      </c>
      <c r="N14" s="350" t="s">
        <v>12</v>
      </c>
      <c r="O14" s="350"/>
      <c r="P14" s="350"/>
      <c r="Q14" s="349" t="s">
        <v>13</v>
      </c>
      <c r="R14" s="350" t="s">
        <v>14</v>
      </c>
      <c r="S14" s="350" t="s">
        <v>15</v>
      </c>
      <c r="T14" s="351" t="s">
        <v>16</v>
      </c>
      <c r="U14" s="350" t="s">
        <v>17</v>
      </c>
      <c r="V14" s="350" t="s">
        <v>18</v>
      </c>
      <c r="W14" s="350" t="s">
        <v>19</v>
      </c>
    </row>
    <row r="15" spans="1:23" ht="57.75" customHeight="1" x14ac:dyDescent="0.2">
      <c r="A15" s="349"/>
      <c r="B15" s="350"/>
      <c r="C15" s="350"/>
      <c r="D15" s="355"/>
      <c r="E15" s="350"/>
      <c r="F15" s="350"/>
      <c r="G15" s="350"/>
      <c r="H15" s="350"/>
      <c r="I15" s="350"/>
      <c r="J15" s="96" t="s">
        <v>20</v>
      </c>
      <c r="K15" s="96" t="s">
        <v>21</v>
      </c>
      <c r="L15" s="95" t="s">
        <v>817</v>
      </c>
      <c r="M15" s="350"/>
      <c r="N15" s="96" t="s">
        <v>20</v>
      </c>
      <c r="O15" s="96" t="s">
        <v>21</v>
      </c>
      <c r="P15" s="97" t="s">
        <v>22</v>
      </c>
      <c r="Q15" s="349"/>
      <c r="R15" s="350"/>
      <c r="S15" s="350"/>
      <c r="T15" s="351"/>
      <c r="U15" s="350"/>
      <c r="V15" s="350"/>
      <c r="W15" s="350"/>
    </row>
    <row r="16" spans="1:23" ht="135.75" customHeight="1" x14ac:dyDescent="0.2">
      <c r="A16" s="114">
        <v>2</v>
      </c>
      <c r="B16" s="115">
        <v>1</v>
      </c>
      <c r="C16" s="116" t="s">
        <v>721</v>
      </c>
      <c r="D16" s="114" t="s">
        <v>161</v>
      </c>
      <c r="E16" s="117" t="s">
        <v>162</v>
      </c>
      <c r="F16" s="114" t="s">
        <v>163</v>
      </c>
      <c r="G16" s="114" t="s">
        <v>164</v>
      </c>
      <c r="H16" s="117" t="s">
        <v>165</v>
      </c>
      <c r="I16" s="117" t="s">
        <v>166</v>
      </c>
      <c r="J16" s="114" t="s">
        <v>66</v>
      </c>
      <c r="K16" s="114" t="s">
        <v>167</v>
      </c>
      <c r="L16" s="118" t="s">
        <v>86</v>
      </c>
      <c r="M16" s="117" t="s">
        <v>168</v>
      </c>
      <c r="N16" s="114" t="s">
        <v>66</v>
      </c>
      <c r="O16" s="114" t="s">
        <v>85</v>
      </c>
      <c r="P16" s="119" t="s">
        <v>36</v>
      </c>
      <c r="Q16" s="120" t="s">
        <v>37</v>
      </c>
      <c r="R16" s="114" t="s">
        <v>818</v>
      </c>
      <c r="S16" s="121" t="s">
        <v>170</v>
      </c>
      <c r="T16" s="121" t="s">
        <v>171</v>
      </c>
      <c r="U16" s="122" t="s">
        <v>172</v>
      </c>
      <c r="V16" s="117" t="s">
        <v>173</v>
      </c>
      <c r="W16" s="123" t="s">
        <v>174</v>
      </c>
    </row>
    <row r="17" spans="1:23" ht="134.25" customHeight="1" x14ac:dyDescent="0.2">
      <c r="A17" s="114">
        <v>2</v>
      </c>
      <c r="B17" s="115">
        <v>1</v>
      </c>
      <c r="C17" s="116" t="s">
        <v>721</v>
      </c>
      <c r="D17" s="114" t="s">
        <v>161</v>
      </c>
      <c r="E17" s="117" t="s">
        <v>162</v>
      </c>
      <c r="F17" s="114" t="s">
        <v>163</v>
      </c>
      <c r="G17" s="114" t="s">
        <v>175</v>
      </c>
      <c r="H17" s="117" t="s">
        <v>176</v>
      </c>
      <c r="I17" s="117" t="s">
        <v>166</v>
      </c>
      <c r="J17" s="114" t="s">
        <v>66</v>
      </c>
      <c r="K17" s="114" t="s">
        <v>85</v>
      </c>
      <c r="L17" s="119" t="s">
        <v>36</v>
      </c>
      <c r="M17" s="117" t="s">
        <v>177</v>
      </c>
      <c r="N17" s="114" t="s">
        <v>66</v>
      </c>
      <c r="O17" s="114" t="s">
        <v>85</v>
      </c>
      <c r="P17" s="119" t="s">
        <v>36</v>
      </c>
      <c r="Q17" s="120" t="s">
        <v>37</v>
      </c>
      <c r="R17" s="114" t="s">
        <v>819</v>
      </c>
      <c r="S17" s="121" t="s">
        <v>178</v>
      </c>
      <c r="T17" s="121" t="s">
        <v>179</v>
      </c>
      <c r="U17" s="122" t="s">
        <v>180</v>
      </c>
      <c r="V17" s="117" t="s">
        <v>173</v>
      </c>
      <c r="W17" s="123" t="s">
        <v>181</v>
      </c>
    </row>
    <row r="18" spans="1:23" ht="99.95" customHeight="1" x14ac:dyDescent="0.2">
      <c r="A18" s="114">
        <v>13</v>
      </c>
      <c r="B18" s="115">
        <v>2</v>
      </c>
      <c r="C18" s="116" t="s">
        <v>242</v>
      </c>
      <c r="D18" s="117" t="s">
        <v>229</v>
      </c>
      <c r="E18" s="124" t="s">
        <v>230</v>
      </c>
      <c r="F18" s="114" t="s">
        <v>231</v>
      </c>
      <c r="G18" s="114" t="s">
        <v>232</v>
      </c>
      <c r="H18" s="121" t="s">
        <v>233</v>
      </c>
      <c r="I18" s="117" t="s">
        <v>234</v>
      </c>
      <c r="J18" s="114" t="s">
        <v>56</v>
      </c>
      <c r="K18" s="114" t="s">
        <v>167</v>
      </c>
      <c r="L18" s="118" t="s">
        <v>86</v>
      </c>
      <c r="M18" s="117" t="s">
        <v>235</v>
      </c>
      <c r="N18" s="125" t="s">
        <v>66</v>
      </c>
      <c r="O18" s="114" t="s">
        <v>167</v>
      </c>
      <c r="P18" s="118" t="s">
        <v>86</v>
      </c>
      <c r="Q18" s="126" t="s">
        <v>37</v>
      </c>
      <c r="R18" s="127" t="s">
        <v>820</v>
      </c>
      <c r="S18" s="128" t="s">
        <v>238</v>
      </c>
      <c r="T18" s="127" t="s">
        <v>241</v>
      </c>
      <c r="U18" s="127" t="s">
        <v>240</v>
      </c>
      <c r="V18" s="129" t="s">
        <v>237</v>
      </c>
      <c r="W18" s="127" t="s">
        <v>218</v>
      </c>
    </row>
    <row r="19" spans="1:23" ht="99.95" customHeight="1" x14ac:dyDescent="0.2">
      <c r="A19" s="115">
        <v>27</v>
      </c>
      <c r="B19" s="115">
        <v>3</v>
      </c>
      <c r="C19" s="116" t="s">
        <v>421</v>
      </c>
      <c r="D19" s="114" t="s">
        <v>400</v>
      </c>
      <c r="E19" s="114" t="s">
        <v>401</v>
      </c>
      <c r="F19" s="115" t="s">
        <v>402</v>
      </c>
      <c r="G19" s="114" t="s">
        <v>403</v>
      </c>
      <c r="H19" s="121" t="s">
        <v>404</v>
      </c>
      <c r="I19" s="121" t="s">
        <v>405</v>
      </c>
      <c r="J19" s="115" t="s">
        <v>45</v>
      </c>
      <c r="K19" s="115" t="s">
        <v>406</v>
      </c>
      <c r="L19" s="130" t="s">
        <v>86</v>
      </c>
      <c r="M19" s="114" t="s">
        <v>407</v>
      </c>
      <c r="N19" s="115" t="s">
        <v>45</v>
      </c>
      <c r="O19" s="115" t="s">
        <v>85</v>
      </c>
      <c r="P19" s="131" t="s">
        <v>36</v>
      </c>
      <c r="Q19" s="126" t="s">
        <v>250</v>
      </c>
      <c r="R19" s="114" t="s">
        <v>821</v>
      </c>
      <c r="S19" s="117" t="s">
        <v>408</v>
      </c>
      <c r="T19" s="117" t="s">
        <v>409</v>
      </c>
      <c r="U19" s="114" t="s">
        <v>89</v>
      </c>
      <c r="V19" s="117" t="s">
        <v>385</v>
      </c>
      <c r="W19" s="117" t="s">
        <v>410</v>
      </c>
    </row>
    <row r="20" spans="1:23" ht="99.95" customHeight="1" x14ac:dyDescent="0.2">
      <c r="A20" s="115">
        <v>28</v>
      </c>
      <c r="B20" s="115">
        <v>4</v>
      </c>
      <c r="C20" s="116" t="s">
        <v>421</v>
      </c>
      <c r="D20" s="114" t="s">
        <v>411</v>
      </c>
      <c r="E20" s="117" t="s">
        <v>412</v>
      </c>
      <c r="F20" s="115" t="s">
        <v>413</v>
      </c>
      <c r="G20" s="114" t="s">
        <v>414</v>
      </c>
      <c r="H20" s="121" t="s">
        <v>415</v>
      </c>
      <c r="I20" s="117" t="s">
        <v>416</v>
      </c>
      <c r="J20" s="132" t="s">
        <v>45</v>
      </c>
      <c r="K20" s="132" t="s">
        <v>167</v>
      </c>
      <c r="L20" s="130" t="s">
        <v>86</v>
      </c>
      <c r="M20" s="117" t="s">
        <v>417</v>
      </c>
      <c r="N20" s="132" t="s">
        <v>418</v>
      </c>
      <c r="O20" s="132" t="s">
        <v>85</v>
      </c>
      <c r="P20" s="130" t="s">
        <v>86</v>
      </c>
      <c r="Q20" s="126" t="s">
        <v>37</v>
      </c>
      <c r="R20" s="114" t="s">
        <v>822</v>
      </c>
      <c r="S20" s="117" t="s">
        <v>419</v>
      </c>
      <c r="T20" s="117" t="s">
        <v>409</v>
      </c>
      <c r="U20" s="133">
        <v>43646</v>
      </c>
      <c r="V20" s="117" t="s">
        <v>385</v>
      </c>
      <c r="W20" s="117" t="s">
        <v>420</v>
      </c>
    </row>
    <row r="21" spans="1:23" ht="129" customHeight="1" x14ac:dyDescent="0.2">
      <c r="A21" s="115">
        <v>28</v>
      </c>
      <c r="B21" s="116">
        <v>4</v>
      </c>
      <c r="C21" s="116" t="s">
        <v>421</v>
      </c>
      <c r="D21" s="117" t="s">
        <v>411</v>
      </c>
      <c r="E21" s="117" t="s">
        <v>412</v>
      </c>
      <c r="F21" s="114" t="s">
        <v>413</v>
      </c>
      <c r="G21" s="114" t="s">
        <v>414</v>
      </c>
      <c r="H21" s="121" t="s">
        <v>415</v>
      </c>
      <c r="I21" s="117" t="s">
        <v>416</v>
      </c>
      <c r="J21" s="132" t="s">
        <v>45</v>
      </c>
      <c r="K21" s="132" t="s">
        <v>167</v>
      </c>
      <c r="L21" s="130" t="s">
        <v>86</v>
      </c>
      <c r="M21" s="117" t="s">
        <v>417</v>
      </c>
      <c r="N21" s="132" t="s">
        <v>418</v>
      </c>
      <c r="O21" s="132" t="s">
        <v>85</v>
      </c>
      <c r="P21" s="130" t="s">
        <v>86</v>
      </c>
      <c r="Q21" s="126" t="s">
        <v>37</v>
      </c>
      <c r="R21" s="114" t="s">
        <v>823</v>
      </c>
      <c r="S21" s="117" t="s">
        <v>47</v>
      </c>
      <c r="T21" s="117" t="s">
        <v>409</v>
      </c>
      <c r="U21" s="133">
        <v>43647</v>
      </c>
      <c r="V21" s="117" t="s">
        <v>385</v>
      </c>
      <c r="W21" s="117" t="s">
        <v>420</v>
      </c>
    </row>
    <row r="22" spans="1:23" ht="169.5" customHeight="1" x14ac:dyDescent="0.2">
      <c r="A22" s="115">
        <v>29</v>
      </c>
      <c r="B22" s="116">
        <v>5</v>
      </c>
      <c r="C22" s="116" t="s">
        <v>824</v>
      </c>
      <c r="D22" s="114" t="s">
        <v>422</v>
      </c>
      <c r="E22" s="114" t="s">
        <v>423</v>
      </c>
      <c r="F22" s="114" t="s">
        <v>424</v>
      </c>
      <c r="G22" s="114" t="s">
        <v>185</v>
      </c>
      <c r="H22" s="117" t="s">
        <v>425</v>
      </c>
      <c r="I22" s="134" t="s">
        <v>426</v>
      </c>
      <c r="J22" s="135" t="s">
        <v>45</v>
      </c>
      <c r="K22" s="135" t="s">
        <v>167</v>
      </c>
      <c r="L22" s="118" t="s">
        <v>86</v>
      </c>
      <c r="M22" s="135" t="s">
        <v>427</v>
      </c>
      <c r="N22" s="135" t="s">
        <v>45</v>
      </c>
      <c r="O22" s="135" t="s">
        <v>167</v>
      </c>
      <c r="P22" s="118" t="s">
        <v>86</v>
      </c>
      <c r="Q22" s="120" t="s">
        <v>37</v>
      </c>
      <c r="R22" s="114" t="s">
        <v>825</v>
      </c>
      <c r="S22" s="121" t="s">
        <v>428</v>
      </c>
      <c r="T22" s="114" t="s">
        <v>429</v>
      </c>
      <c r="U22" s="122" t="s">
        <v>430</v>
      </c>
      <c r="V22" s="122" t="s">
        <v>431</v>
      </c>
      <c r="W22" s="122" t="s">
        <v>432</v>
      </c>
    </row>
    <row r="23" spans="1:23" ht="300" customHeight="1" x14ac:dyDescent="0.2">
      <c r="A23" s="115">
        <v>29</v>
      </c>
      <c r="B23" s="116">
        <v>5</v>
      </c>
      <c r="C23" s="116" t="s">
        <v>824</v>
      </c>
      <c r="D23" s="114" t="s">
        <v>422</v>
      </c>
      <c r="E23" s="114" t="s">
        <v>423</v>
      </c>
      <c r="F23" s="114" t="s">
        <v>424</v>
      </c>
      <c r="G23" s="114" t="s">
        <v>185</v>
      </c>
      <c r="H23" s="117" t="s">
        <v>425</v>
      </c>
      <c r="I23" s="134" t="s">
        <v>426</v>
      </c>
      <c r="J23" s="135" t="s">
        <v>45</v>
      </c>
      <c r="K23" s="135" t="s">
        <v>167</v>
      </c>
      <c r="L23" s="118" t="s">
        <v>86</v>
      </c>
      <c r="M23" s="135" t="s">
        <v>427</v>
      </c>
      <c r="N23" s="135" t="s">
        <v>45</v>
      </c>
      <c r="O23" s="135" t="s">
        <v>167</v>
      </c>
      <c r="P23" s="118" t="s">
        <v>86</v>
      </c>
      <c r="Q23" s="120" t="s">
        <v>37</v>
      </c>
      <c r="R23" s="114" t="s">
        <v>826</v>
      </c>
      <c r="S23" s="121" t="s">
        <v>433</v>
      </c>
      <c r="T23" s="114" t="s">
        <v>434</v>
      </c>
      <c r="U23" s="122" t="s">
        <v>430</v>
      </c>
      <c r="V23" s="122" t="s">
        <v>431</v>
      </c>
      <c r="W23" s="122" t="s">
        <v>432</v>
      </c>
    </row>
    <row r="24" spans="1:23" ht="191.25" x14ac:dyDescent="0.2">
      <c r="A24" s="115">
        <v>29</v>
      </c>
      <c r="B24" s="116">
        <v>5</v>
      </c>
      <c r="C24" s="116" t="s">
        <v>824</v>
      </c>
      <c r="D24" s="114" t="s">
        <v>422</v>
      </c>
      <c r="E24" s="114" t="s">
        <v>423</v>
      </c>
      <c r="F24" s="114" t="s">
        <v>424</v>
      </c>
      <c r="G24" s="114" t="s">
        <v>185</v>
      </c>
      <c r="H24" s="117" t="s">
        <v>425</v>
      </c>
      <c r="I24" s="134" t="s">
        <v>426</v>
      </c>
      <c r="J24" s="135" t="s">
        <v>45</v>
      </c>
      <c r="K24" s="135" t="s">
        <v>167</v>
      </c>
      <c r="L24" s="118" t="s">
        <v>86</v>
      </c>
      <c r="M24" s="135" t="s">
        <v>427</v>
      </c>
      <c r="N24" s="135" t="s">
        <v>45</v>
      </c>
      <c r="O24" s="135" t="s">
        <v>167</v>
      </c>
      <c r="P24" s="118" t="s">
        <v>86</v>
      </c>
      <c r="Q24" s="120" t="s">
        <v>37</v>
      </c>
      <c r="R24" s="114" t="s">
        <v>827</v>
      </c>
      <c r="S24" s="114" t="s">
        <v>435</v>
      </c>
      <c r="T24" s="114" t="s">
        <v>436</v>
      </c>
      <c r="U24" s="122" t="s">
        <v>430</v>
      </c>
      <c r="V24" s="122" t="s">
        <v>431</v>
      </c>
      <c r="W24" s="122" t="s">
        <v>432</v>
      </c>
    </row>
    <row r="25" spans="1:23" ht="191.25" x14ac:dyDescent="0.2">
      <c r="A25" s="115">
        <v>29</v>
      </c>
      <c r="B25" s="116">
        <v>5</v>
      </c>
      <c r="C25" s="116" t="s">
        <v>824</v>
      </c>
      <c r="D25" s="114" t="s">
        <v>422</v>
      </c>
      <c r="E25" s="114" t="s">
        <v>423</v>
      </c>
      <c r="F25" s="114" t="s">
        <v>424</v>
      </c>
      <c r="G25" s="114" t="s">
        <v>185</v>
      </c>
      <c r="H25" s="117" t="s">
        <v>425</v>
      </c>
      <c r="I25" s="134" t="s">
        <v>426</v>
      </c>
      <c r="J25" s="135" t="s">
        <v>45</v>
      </c>
      <c r="K25" s="135" t="s">
        <v>167</v>
      </c>
      <c r="L25" s="118" t="s">
        <v>86</v>
      </c>
      <c r="M25" s="135" t="s">
        <v>427</v>
      </c>
      <c r="N25" s="135" t="s">
        <v>45</v>
      </c>
      <c r="O25" s="135" t="s">
        <v>167</v>
      </c>
      <c r="P25" s="118" t="s">
        <v>86</v>
      </c>
      <c r="Q25" s="120" t="s">
        <v>37</v>
      </c>
      <c r="R25" s="114" t="s">
        <v>828</v>
      </c>
      <c r="S25" s="114" t="s">
        <v>437</v>
      </c>
      <c r="T25" s="114" t="s">
        <v>438</v>
      </c>
      <c r="U25" s="114" t="s">
        <v>77</v>
      </c>
      <c r="V25" s="122" t="s">
        <v>431</v>
      </c>
      <c r="W25" s="122" t="s">
        <v>432</v>
      </c>
    </row>
    <row r="26" spans="1:23" ht="178.5" x14ac:dyDescent="0.2">
      <c r="A26" s="115">
        <v>30</v>
      </c>
      <c r="B26" s="116">
        <v>6</v>
      </c>
      <c r="C26" s="116" t="s">
        <v>824</v>
      </c>
      <c r="D26" s="117" t="s">
        <v>439</v>
      </c>
      <c r="E26" s="114" t="s">
        <v>440</v>
      </c>
      <c r="F26" s="114" t="s">
        <v>441</v>
      </c>
      <c r="G26" s="114" t="s">
        <v>442</v>
      </c>
      <c r="H26" s="117" t="s">
        <v>443</v>
      </c>
      <c r="I26" s="134" t="s">
        <v>444</v>
      </c>
      <c r="J26" s="135" t="s">
        <v>45</v>
      </c>
      <c r="K26" s="135" t="s">
        <v>167</v>
      </c>
      <c r="L26" s="118" t="s">
        <v>86</v>
      </c>
      <c r="M26" s="136" t="s">
        <v>445</v>
      </c>
      <c r="N26" s="135" t="s">
        <v>45</v>
      </c>
      <c r="O26" s="135" t="s">
        <v>167</v>
      </c>
      <c r="P26" s="118" t="s">
        <v>86</v>
      </c>
      <c r="Q26" s="120" t="s">
        <v>37</v>
      </c>
      <c r="R26" s="114" t="s">
        <v>829</v>
      </c>
      <c r="S26" s="114" t="s">
        <v>446</v>
      </c>
      <c r="T26" s="114" t="s">
        <v>447</v>
      </c>
      <c r="U26" s="114" t="s">
        <v>297</v>
      </c>
      <c r="V26" s="122" t="s">
        <v>448</v>
      </c>
      <c r="W26" s="122" t="s">
        <v>449</v>
      </c>
    </row>
    <row r="27" spans="1:23" ht="178.5" x14ac:dyDescent="0.2">
      <c r="A27" s="115">
        <v>30</v>
      </c>
      <c r="B27" s="116">
        <v>6</v>
      </c>
      <c r="C27" s="116" t="s">
        <v>824</v>
      </c>
      <c r="D27" s="117" t="s">
        <v>439</v>
      </c>
      <c r="E27" s="114" t="s">
        <v>450</v>
      </c>
      <c r="F27" s="114" t="s">
        <v>441</v>
      </c>
      <c r="G27" s="114" t="s">
        <v>442</v>
      </c>
      <c r="H27" s="117" t="s">
        <v>443</v>
      </c>
      <c r="I27" s="134" t="s">
        <v>444</v>
      </c>
      <c r="J27" s="135" t="s">
        <v>45</v>
      </c>
      <c r="K27" s="135" t="s">
        <v>167</v>
      </c>
      <c r="L27" s="118" t="s">
        <v>451</v>
      </c>
      <c r="M27" s="136" t="s">
        <v>445</v>
      </c>
      <c r="N27" s="135" t="s">
        <v>45</v>
      </c>
      <c r="O27" s="135" t="s">
        <v>167</v>
      </c>
      <c r="P27" s="118" t="s">
        <v>86</v>
      </c>
      <c r="Q27" s="120" t="s">
        <v>37</v>
      </c>
      <c r="R27" s="114" t="s">
        <v>830</v>
      </c>
      <c r="S27" s="114" t="s">
        <v>452</v>
      </c>
      <c r="T27" s="114" t="s">
        <v>453</v>
      </c>
      <c r="U27" s="114" t="s">
        <v>454</v>
      </c>
      <c r="V27" s="122" t="s">
        <v>448</v>
      </c>
      <c r="W27" s="122" t="s">
        <v>449</v>
      </c>
    </row>
    <row r="28" spans="1:23" ht="165.75" x14ac:dyDescent="0.2">
      <c r="A28" s="115">
        <v>32</v>
      </c>
      <c r="B28" s="116">
        <v>7</v>
      </c>
      <c r="C28" s="116" t="s">
        <v>514</v>
      </c>
      <c r="D28" s="117" t="s">
        <v>469</v>
      </c>
      <c r="E28" s="117" t="s">
        <v>470</v>
      </c>
      <c r="F28" s="114" t="s">
        <v>471</v>
      </c>
      <c r="G28" s="114" t="s">
        <v>472</v>
      </c>
      <c r="H28" s="121" t="s">
        <v>473</v>
      </c>
      <c r="I28" s="117" t="s">
        <v>474</v>
      </c>
      <c r="J28" s="135" t="s">
        <v>66</v>
      </c>
      <c r="K28" s="135" t="s">
        <v>167</v>
      </c>
      <c r="L28" s="120" t="s">
        <v>86</v>
      </c>
      <c r="M28" s="136" t="s">
        <v>475</v>
      </c>
      <c r="N28" s="135" t="s">
        <v>45</v>
      </c>
      <c r="O28" s="135" t="s">
        <v>167</v>
      </c>
      <c r="P28" s="118" t="s">
        <v>86</v>
      </c>
      <c r="Q28" s="126" t="s">
        <v>37</v>
      </c>
      <c r="R28" s="127" t="s">
        <v>831</v>
      </c>
      <c r="S28" s="128" t="s">
        <v>832</v>
      </c>
      <c r="T28" s="137" t="s">
        <v>476</v>
      </c>
      <c r="U28" s="127" t="s">
        <v>89</v>
      </c>
      <c r="V28" s="127" t="s">
        <v>477</v>
      </c>
      <c r="W28" s="127" t="s">
        <v>478</v>
      </c>
    </row>
    <row r="29" spans="1:23" ht="165.75" x14ac:dyDescent="0.2">
      <c r="A29" s="115">
        <v>32</v>
      </c>
      <c r="B29" s="116">
        <v>7</v>
      </c>
      <c r="C29" s="116" t="s">
        <v>514</v>
      </c>
      <c r="D29" s="117" t="s">
        <v>469</v>
      </c>
      <c r="E29" s="117" t="s">
        <v>470</v>
      </c>
      <c r="F29" s="114" t="s">
        <v>471</v>
      </c>
      <c r="G29" s="114" t="s">
        <v>472</v>
      </c>
      <c r="H29" s="121" t="s">
        <v>473</v>
      </c>
      <c r="I29" s="117" t="s">
        <v>474</v>
      </c>
      <c r="J29" s="135" t="s">
        <v>66</v>
      </c>
      <c r="K29" s="135" t="s">
        <v>167</v>
      </c>
      <c r="L29" s="118" t="s">
        <v>86</v>
      </c>
      <c r="M29" s="136" t="s">
        <v>475</v>
      </c>
      <c r="N29" s="135" t="s">
        <v>45</v>
      </c>
      <c r="O29" s="135" t="s">
        <v>167</v>
      </c>
      <c r="P29" s="118" t="s">
        <v>86</v>
      </c>
      <c r="Q29" s="126" t="s">
        <v>37</v>
      </c>
      <c r="R29" s="127" t="s">
        <v>833</v>
      </c>
      <c r="S29" s="128" t="s">
        <v>834</v>
      </c>
      <c r="T29" s="137" t="s">
        <v>479</v>
      </c>
      <c r="U29" s="138" t="s">
        <v>60</v>
      </c>
      <c r="V29" s="127" t="s">
        <v>477</v>
      </c>
      <c r="W29" s="127" t="s">
        <v>478</v>
      </c>
    </row>
    <row r="30" spans="1:23" ht="165.75" x14ac:dyDescent="0.2">
      <c r="A30" s="115">
        <v>32</v>
      </c>
      <c r="B30" s="116">
        <v>7</v>
      </c>
      <c r="C30" s="116" t="s">
        <v>514</v>
      </c>
      <c r="D30" s="117" t="s">
        <v>469</v>
      </c>
      <c r="E30" s="117" t="s">
        <v>470</v>
      </c>
      <c r="F30" s="114" t="s">
        <v>471</v>
      </c>
      <c r="G30" s="114" t="s">
        <v>472</v>
      </c>
      <c r="H30" s="121" t="s">
        <v>473</v>
      </c>
      <c r="I30" s="117" t="s">
        <v>474</v>
      </c>
      <c r="J30" s="135" t="s">
        <v>66</v>
      </c>
      <c r="K30" s="135" t="s">
        <v>167</v>
      </c>
      <c r="L30" s="118" t="s">
        <v>86</v>
      </c>
      <c r="M30" s="136" t="s">
        <v>475</v>
      </c>
      <c r="N30" s="135" t="s">
        <v>45</v>
      </c>
      <c r="O30" s="135" t="s">
        <v>167</v>
      </c>
      <c r="P30" s="118" t="s">
        <v>86</v>
      </c>
      <c r="Q30" s="126" t="s">
        <v>37</v>
      </c>
      <c r="R30" s="127" t="s">
        <v>835</v>
      </c>
      <c r="S30" s="128" t="s">
        <v>480</v>
      </c>
      <c r="T30" s="137" t="s">
        <v>481</v>
      </c>
      <c r="U30" s="127" t="s">
        <v>89</v>
      </c>
      <c r="V30" s="127" t="s">
        <v>477</v>
      </c>
      <c r="W30" s="127" t="s">
        <v>478</v>
      </c>
    </row>
    <row r="31" spans="1:23" ht="165.75" x14ac:dyDescent="0.2">
      <c r="A31" s="115">
        <v>32</v>
      </c>
      <c r="B31" s="116">
        <v>7</v>
      </c>
      <c r="C31" s="116" t="s">
        <v>514</v>
      </c>
      <c r="D31" s="117" t="s">
        <v>469</v>
      </c>
      <c r="E31" s="117" t="s">
        <v>470</v>
      </c>
      <c r="F31" s="114" t="s">
        <v>471</v>
      </c>
      <c r="G31" s="114" t="s">
        <v>472</v>
      </c>
      <c r="H31" s="121" t="s">
        <v>473</v>
      </c>
      <c r="I31" s="117" t="s">
        <v>474</v>
      </c>
      <c r="J31" s="135" t="s">
        <v>66</v>
      </c>
      <c r="K31" s="135" t="s">
        <v>167</v>
      </c>
      <c r="L31" s="118" t="s">
        <v>86</v>
      </c>
      <c r="M31" s="136" t="s">
        <v>475</v>
      </c>
      <c r="N31" s="135" t="s">
        <v>45</v>
      </c>
      <c r="O31" s="135" t="s">
        <v>167</v>
      </c>
      <c r="P31" s="118" t="s">
        <v>86</v>
      </c>
      <c r="Q31" s="126" t="s">
        <v>37</v>
      </c>
      <c r="R31" s="127" t="s">
        <v>836</v>
      </c>
      <c r="S31" s="128" t="s">
        <v>482</v>
      </c>
      <c r="T31" s="127" t="s">
        <v>483</v>
      </c>
      <c r="U31" s="127" t="s">
        <v>484</v>
      </c>
      <c r="V31" s="127" t="s">
        <v>477</v>
      </c>
      <c r="W31" s="127" t="s">
        <v>478</v>
      </c>
    </row>
    <row r="32" spans="1:23" ht="114.75" x14ac:dyDescent="0.2">
      <c r="A32" s="114">
        <v>33</v>
      </c>
      <c r="B32" s="116">
        <v>8</v>
      </c>
      <c r="C32" s="116" t="s">
        <v>514</v>
      </c>
      <c r="D32" s="114" t="s">
        <v>485</v>
      </c>
      <c r="E32" s="117" t="s">
        <v>486</v>
      </c>
      <c r="F32" s="114" t="s">
        <v>487</v>
      </c>
      <c r="G32" s="114" t="s">
        <v>488</v>
      </c>
      <c r="H32" s="121" t="s">
        <v>489</v>
      </c>
      <c r="I32" s="117" t="s">
        <v>490</v>
      </c>
      <c r="J32" s="135" t="s">
        <v>45</v>
      </c>
      <c r="K32" s="135" t="s">
        <v>167</v>
      </c>
      <c r="L32" s="118" t="s">
        <v>86</v>
      </c>
      <c r="M32" s="117" t="s">
        <v>491</v>
      </c>
      <c r="N32" s="135" t="s">
        <v>45</v>
      </c>
      <c r="O32" s="135" t="s">
        <v>167</v>
      </c>
      <c r="P32" s="118" t="s">
        <v>86</v>
      </c>
      <c r="Q32" s="120" t="s">
        <v>37</v>
      </c>
      <c r="R32" s="139" t="s">
        <v>837</v>
      </c>
      <c r="S32" s="128" t="s">
        <v>492</v>
      </c>
      <c r="T32" s="137" t="s">
        <v>493</v>
      </c>
      <c r="U32" s="127" t="s">
        <v>494</v>
      </c>
      <c r="V32" s="137" t="s">
        <v>495</v>
      </c>
      <c r="W32" s="127" t="s">
        <v>838</v>
      </c>
    </row>
    <row r="33" spans="1:23" ht="114.75" x14ac:dyDescent="0.2">
      <c r="A33" s="114">
        <v>33</v>
      </c>
      <c r="B33" s="116">
        <v>8</v>
      </c>
      <c r="C33" s="116" t="s">
        <v>514</v>
      </c>
      <c r="D33" s="114" t="s">
        <v>496</v>
      </c>
      <c r="E33" s="117" t="s">
        <v>486</v>
      </c>
      <c r="F33" s="114" t="s">
        <v>487</v>
      </c>
      <c r="G33" s="114" t="s">
        <v>488</v>
      </c>
      <c r="H33" s="121" t="s">
        <v>497</v>
      </c>
      <c r="I33" s="117" t="s">
        <v>490</v>
      </c>
      <c r="J33" s="135" t="s">
        <v>45</v>
      </c>
      <c r="K33" s="135" t="s">
        <v>167</v>
      </c>
      <c r="L33" s="118" t="s">
        <v>86</v>
      </c>
      <c r="M33" s="117" t="s">
        <v>491</v>
      </c>
      <c r="N33" s="135" t="s">
        <v>45</v>
      </c>
      <c r="O33" s="135" t="s">
        <v>167</v>
      </c>
      <c r="P33" s="118" t="s">
        <v>86</v>
      </c>
      <c r="Q33" s="120" t="s">
        <v>37</v>
      </c>
      <c r="R33" s="139" t="s">
        <v>839</v>
      </c>
      <c r="S33" s="140" t="s">
        <v>498</v>
      </c>
      <c r="T33" s="141" t="s">
        <v>499</v>
      </c>
      <c r="U33" s="125" t="s">
        <v>89</v>
      </c>
      <c r="V33" s="137" t="s">
        <v>495</v>
      </c>
      <c r="W33" s="127" t="s">
        <v>838</v>
      </c>
    </row>
    <row r="34" spans="1:23" ht="242.25" x14ac:dyDescent="0.2">
      <c r="A34" s="142">
        <v>45</v>
      </c>
      <c r="B34" s="116">
        <v>9</v>
      </c>
      <c r="C34" s="116" t="s">
        <v>653</v>
      </c>
      <c r="D34" s="137" t="s">
        <v>639</v>
      </c>
      <c r="E34" s="127" t="s">
        <v>640</v>
      </c>
      <c r="F34" s="127" t="s">
        <v>402</v>
      </c>
      <c r="G34" s="127" t="s">
        <v>633</v>
      </c>
      <c r="H34" s="143" t="s">
        <v>641</v>
      </c>
      <c r="I34" s="137" t="s">
        <v>642</v>
      </c>
      <c r="J34" s="127" t="s">
        <v>45</v>
      </c>
      <c r="K34" s="127" t="s">
        <v>167</v>
      </c>
      <c r="L34" s="144" t="s">
        <v>86</v>
      </c>
      <c r="M34" s="137" t="s">
        <v>643</v>
      </c>
      <c r="N34" s="127" t="s">
        <v>45</v>
      </c>
      <c r="O34" s="127" t="s">
        <v>85</v>
      </c>
      <c r="P34" s="144" t="s">
        <v>86</v>
      </c>
      <c r="Q34" s="145" t="s">
        <v>37</v>
      </c>
      <c r="R34" s="127" t="s">
        <v>840</v>
      </c>
      <c r="S34" s="127" t="s">
        <v>644</v>
      </c>
      <c r="T34" s="127" t="s">
        <v>629</v>
      </c>
      <c r="U34" s="127" t="s">
        <v>645</v>
      </c>
      <c r="V34" s="137" t="s">
        <v>638</v>
      </c>
      <c r="W34" s="114" t="s">
        <v>568</v>
      </c>
    </row>
    <row r="35" spans="1:23" ht="102" x14ac:dyDescent="0.2">
      <c r="A35" s="146">
        <v>46</v>
      </c>
      <c r="B35" s="116">
        <v>10</v>
      </c>
      <c r="C35" s="116" t="s">
        <v>653</v>
      </c>
      <c r="D35" s="137" t="s">
        <v>646</v>
      </c>
      <c r="E35" s="127" t="s">
        <v>647</v>
      </c>
      <c r="F35" s="127" t="s">
        <v>402</v>
      </c>
      <c r="G35" s="127" t="s">
        <v>31</v>
      </c>
      <c r="H35" s="128" t="s">
        <v>648</v>
      </c>
      <c r="I35" s="137" t="s">
        <v>649</v>
      </c>
      <c r="J35" s="127" t="s">
        <v>45</v>
      </c>
      <c r="K35" s="127" t="s">
        <v>167</v>
      </c>
      <c r="L35" s="144" t="s">
        <v>86</v>
      </c>
      <c r="M35" s="137" t="s">
        <v>650</v>
      </c>
      <c r="N35" s="127" t="s">
        <v>45</v>
      </c>
      <c r="O35" s="127" t="s">
        <v>167</v>
      </c>
      <c r="P35" s="144" t="s">
        <v>86</v>
      </c>
      <c r="Q35" s="5" t="s">
        <v>37</v>
      </c>
      <c r="R35" s="127" t="s">
        <v>841</v>
      </c>
      <c r="S35" s="127" t="s">
        <v>644</v>
      </c>
      <c r="T35" s="127" t="s">
        <v>651</v>
      </c>
      <c r="U35" s="127" t="s">
        <v>652</v>
      </c>
      <c r="V35" s="137" t="s">
        <v>638</v>
      </c>
      <c r="W35" s="114" t="s">
        <v>568</v>
      </c>
    </row>
  </sheetData>
  <mergeCells count="31">
    <mergeCell ref="B1:C3"/>
    <mergeCell ref="D1:U1"/>
    <mergeCell ref="V1:W1"/>
    <mergeCell ref="D2:U2"/>
    <mergeCell ref="V2:W2"/>
    <mergeCell ref="D3:U3"/>
    <mergeCell ref="V3:W3"/>
    <mergeCell ref="E5:I5"/>
    <mergeCell ref="B8:C8"/>
    <mergeCell ref="A13:A15"/>
    <mergeCell ref="B13:B15"/>
    <mergeCell ref="C13:C15"/>
    <mergeCell ref="D13:D15"/>
    <mergeCell ref="E13:E15"/>
    <mergeCell ref="F13:F15"/>
    <mergeCell ref="G13:G15"/>
    <mergeCell ref="H13:H15"/>
    <mergeCell ref="T14:T15"/>
    <mergeCell ref="U14:U15"/>
    <mergeCell ref="V14:V15"/>
    <mergeCell ref="W14:W15"/>
    <mergeCell ref="I13:I15"/>
    <mergeCell ref="J13:L13"/>
    <mergeCell ref="M13:Q13"/>
    <mergeCell ref="R13:W13"/>
    <mergeCell ref="J14:L14"/>
    <mergeCell ref="M14:M15"/>
    <mergeCell ref="N14:P14"/>
    <mergeCell ref="Q14:Q15"/>
    <mergeCell ref="R14:R15"/>
    <mergeCell ref="S14:S15"/>
  </mergeCells>
  <dataValidations count="1">
    <dataValidation type="list" allowBlank="1" showInputMessage="1" showErrorMessage="1" sqref="N16:O17 J16:K17 N22:O35 J22:K35">
      <formula1>#REF!</formula1>
    </dataValidation>
  </dataValidations>
  <printOptions horizontalCentered="1" headings="1"/>
  <pageMargins left="0.25" right="0.25"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[4]Prob.!#REF!</xm:f>
          </x14:formula1>
          <xm:sqref>N18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abSelected="1" topLeftCell="A3" zoomScale="80" zoomScaleNormal="80" workbookViewId="0">
      <pane ySplit="9" topLeftCell="A12" activePane="bottomLeft" state="frozen"/>
      <selection activeCell="A3" sqref="A3"/>
      <selection pane="bottomLeft" sqref="A1:D1"/>
    </sheetView>
  </sheetViews>
  <sheetFormatPr baseColWidth="10" defaultRowHeight="14.25" x14ac:dyDescent="0.2"/>
  <cols>
    <col min="1" max="1" width="24.28515625" style="323" customWidth="1"/>
    <col min="2" max="2" width="29.7109375" style="323" customWidth="1"/>
    <col min="3" max="3" width="58.42578125" style="323" customWidth="1"/>
    <col min="4" max="4" width="84.28515625" style="323" customWidth="1"/>
    <col min="5" max="16384" width="11.42578125" style="323"/>
  </cols>
  <sheetData>
    <row r="1" spans="1:6" ht="18.75" hidden="1" thickBot="1" x14ac:dyDescent="0.25">
      <c r="A1" s="365" t="s">
        <v>842</v>
      </c>
      <c r="B1" s="366"/>
      <c r="C1" s="366"/>
      <c r="D1" s="366"/>
    </row>
    <row r="2" spans="1:6" ht="18" hidden="1" x14ac:dyDescent="0.2">
      <c r="A2" s="324"/>
      <c r="B2" s="325"/>
      <c r="C2" s="325"/>
      <c r="D2" s="325"/>
    </row>
    <row r="3" spans="1:6" ht="18.75" thickBot="1" x14ac:dyDescent="0.25">
      <c r="A3" s="325"/>
      <c r="B3" s="325"/>
      <c r="C3" s="325"/>
      <c r="D3" s="325"/>
    </row>
    <row r="4" spans="1:6" ht="19.5" customHeight="1" x14ac:dyDescent="0.2">
      <c r="A4" s="367"/>
      <c r="B4" s="368"/>
      <c r="C4" s="334" t="s">
        <v>0</v>
      </c>
      <c r="D4" s="336"/>
    </row>
    <row r="5" spans="1:6" ht="18" x14ac:dyDescent="0.2">
      <c r="A5" s="369"/>
      <c r="B5" s="370"/>
      <c r="C5" s="337" t="s">
        <v>843</v>
      </c>
      <c r="D5" s="339"/>
    </row>
    <row r="6" spans="1:6" ht="18.75" customHeight="1" thickBot="1" x14ac:dyDescent="0.25">
      <c r="A6" s="371"/>
      <c r="B6" s="372"/>
      <c r="C6" s="340" t="s">
        <v>1302</v>
      </c>
      <c r="D6" s="342"/>
    </row>
    <row r="7" spans="1:6" ht="18" x14ac:dyDescent="0.2">
      <c r="A7" s="321"/>
      <c r="B7" s="321"/>
      <c r="C7" s="322"/>
      <c r="D7" s="322"/>
      <c r="F7" s="471"/>
    </row>
    <row r="8" spans="1:6" x14ac:dyDescent="0.2">
      <c r="B8" s="470" t="s">
        <v>811</v>
      </c>
      <c r="C8" s="108">
        <v>43585</v>
      </c>
    </row>
    <row r="9" spans="1:6" ht="18" x14ac:dyDescent="0.2">
      <c r="A9" s="325"/>
      <c r="B9" s="107"/>
      <c r="C9" s="110"/>
      <c r="D9" s="325"/>
    </row>
    <row r="10" spans="1:6" ht="18" x14ac:dyDescent="0.2">
      <c r="A10" s="325"/>
      <c r="B10" s="107" t="s">
        <v>2</v>
      </c>
      <c r="C10" s="111">
        <v>1</v>
      </c>
      <c r="D10" s="325"/>
    </row>
    <row r="11" spans="1:6" ht="30" x14ac:dyDescent="0.2">
      <c r="A11" s="326" t="s">
        <v>813</v>
      </c>
      <c r="B11" s="326" t="s">
        <v>844</v>
      </c>
      <c r="C11" s="326" t="s">
        <v>845</v>
      </c>
      <c r="D11" s="326" t="s">
        <v>846</v>
      </c>
    </row>
    <row r="12" spans="1:6" ht="28.5" x14ac:dyDescent="0.2">
      <c r="A12" s="127" t="s">
        <v>723</v>
      </c>
      <c r="B12" s="127">
        <v>1</v>
      </c>
      <c r="C12" s="327" t="s">
        <v>847</v>
      </c>
      <c r="D12" s="327" t="s">
        <v>848</v>
      </c>
    </row>
    <row r="13" spans="1:6" ht="28.5" x14ac:dyDescent="0.2">
      <c r="A13" s="127" t="s">
        <v>723</v>
      </c>
      <c r="B13" s="127">
        <v>2</v>
      </c>
      <c r="C13" s="327" t="s">
        <v>849</v>
      </c>
      <c r="D13" s="327" t="s">
        <v>850</v>
      </c>
    </row>
    <row r="14" spans="1:6" ht="122.25" customHeight="1" x14ac:dyDescent="0.2">
      <c r="A14" s="127" t="s">
        <v>723</v>
      </c>
      <c r="B14" s="127">
        <v>3</v>
      </c>
      <c r="C14" s="327" t="s">
        <v>851</v>
      </c>
      <c r="D14" s="327" t="s">
        <v>852</v>
      </c>
    </row>
    <row r="15" spans="1:6" ht="78.75" customHeight="1" x14ac:dyDescent="0.2">
      <c r="A15" s="127" t="s">
        <v>723</v>
      </c>
      <c r="B15" s="127">
        <v>4</v>
      </c>
      <c r="C15" s="327" t="s">
        <v>853</v>
      </c>
      <c r="D15" s="327" t="s">
        <v>854</v>
      </c>
    </row>
    <row r="16" spans="1:6" ht="28.5" x14ac:dyDescent="0.2">
      <c r="A16" s="127" t="s">
        <v>723</v>
      </c>
      <c r="B16" s="127">
        <v>5</v>
      </c>
      <c r="C16" s="327" t="s">
        <v>855</v>
      </c>
      <c r="D16" s="327" t="s">
        <v>856</v>
      </c>
    </row>
    <row r="17" spans="1:4" ht="28.5" x14ac:dyDescent="0.2">
      <c r="A17" s="127" t="s">
        <v>723</v>
      </c>
      <c r="B17" s="127">
        <v>6</v>
      </c>
      <c r="C17" s="327" t="s">
        <v>857</v>
      </c>
      <c r="D17" s="327" t="s">
        <v>858</v>
      </c>
    </row>
    <row r="18" spans="1:4" ht="28.5" x14ac:dyDescent="0.2">
      <c r="A18" s="127" t="s">
        <v>723</v>
      </c>
      <c r="B18" s="127">
        <v>7</v>
      </c>
      <c r="C18" s="327" t="s">
        <v>859</v>
      </c>
      <c r="D18" s="327" t="s">
        <v>860</v>
      </c>
    </row>
    <row r="19" spans="1:4" ht="28.5" x14ac:dyDescent="0.2">
      <c r="A19" s="127" t="s">
        <v>723</v>
      </c>
      <c r="B19" s="127">
        <v>8</v>
      </c>
      <c r="C19" s="327" t="s">
        <v>861</v>
      </c>
      <c r="D19" s="327" t="s">
        <v>862</v>
      </c>
    </row>
    <row r="20" spans="1:4" ht="28.5" x14ac:dyDescent="0.2">
      <c r="A20" s="127" t="s">
        <v>723</v>
      </c>
      <c r="B20" s="127">
        <v>9</v>
      </c>
      <c r="C20" s="327" t="s">
        <v>863</v>
      </c>
      <c r="D20" s="327" t="s">
        <v>864</v>
      </c>
    </row>
    <row r="21" spans="1:4" x14ac:dyDescent="0.2">
      <c r="A21" s="127" t="s">
        <v>723</v>
      </c>
      <c r="B21" s="127">
        <v>10</v>
      </c>
      <c r="C21" s="327" t="s">
        <v>865</v>
      </c>
      <c r="D21" s="327" t="s">
        <v>866</v>
      </c>
    </row>
    <row r="22" spans="1:4" x14ac:dyDescent="0.2">
      <c r="A22" s="127" t="s">
        <v>723</v>
      </c>
      <c r="B22" s="127">
        <v>11</v>
      </c>
      <c r="C22" s="327" t="s">
        <v>867</v>
      </c>
      <c r="D22" s="327" t="s">
        <v>868</v>
      </c>
    </row>
    <row r="23" spans="1:4" ht="28.5" x14ac:dyDescent="0.2">
      <c r="A23" s="127" t="s">
        <v>723</v>
      </c>
      <c r="B23" s="127">
        <v>12</v>
      </c>
      <c r="C23" s="327" t="s">
        <v>869</v>
      </c>
      <c r="D23" s="327" t="s">
        <v>870</v>
      </c>
    </row>
    <row r="24" spans="1:4" ht="28.5" x14ac:dyDescent="0.2">
      <c r="A24" s="127" t="s">
        <v>723</v>
      </c>
      <c r="B24" s="127">
        <v>13</v>
      </c>
      <c r="C24" s="327" t="s">
        <v>871</v>
      </c>
      <c r="D24" s="327" t="s">
        <v>872</v>
      </c>
    </row>
    <row r="25" spans="1:4" x14ac:dyDescent="0.2">
      <c r="A25" s="127" t="s">
        <v>723</v>
      </c>
      <c r="B25" s="127">
        <v>14</v>
      </c>
      <c r="C25" s="327" t="s">
        <v>873</v>
      </c>
      <c r="D25" s="327" t="s">
        <v>874</v>
      </c>
    </row>
    <row r="26" spans="1:4" ht="28.5" x14ac:dyDescent="0.2">
      <c r="A26" s="127" t="s">
        <v>723</v>
      </c>
      <c r="B26" s="127">
        <v>15</v>
      </c>
      <c r="C26" s="327" t="s">
        <v>875</v>
      </c>
      <c r="D26" s="327" t="s">
        <v>876</v>
      </c>
    </row>
    <row r="27" spans="1:4" ht="28.5" x14ac:dyDescent="0.2">
      <c r="A27" s="127" t="s">
        <v>723</v>
      </c>
      <c r="B27" s="127">
        <v>16</v>
      </c>
      <c r="C27" s="327" t="s">
        <v>877</v>
      </c>
      <c r="D27" s="327" t="s">
        <v>878</v>
      </c>
    </row>
    <row r="28" spans="1:4" ht="28.5" x14ac:dyDescent="0.2">
      <c r="A28" s="127" t="s">
        <v>723</v>
      </c>
      <c r="B28" s="127">
        <v>17</v>
      </c>
      <c r="C28" s="327" t="s">
        <v>879</v>
      </c>
      <c r="D28" s="327" t="s">
        <v>880</v>
      </c>
    </row>
    <row r="29" spans="1:4" ht="28.5" x14ac:dyDescent="0.2">
      <c r="A29" s="127" t="s">
        <v>723</v>
      </c>
      <c r="B29" s="127">
        <v>18</v>
      </c>
      <c r="C29" s="327" t="s">
        <v>881</v>
      </c>
      <c r="D29" s="327" t="s">
        <v>882</v>
      </c>
    </row>
    <row r="30" spans="1:4" ht="28.5" x14ac:dyDescent="0.2">
      <c r="A30" s="127" t="s">
        <v>723</v>
      </c>
      <c r="B30" s="127">
        <v>19</v>
      </c>
      <c r="C30" s="327" t="s">
        <v>883</v>
      </c>
      <c r="D30" s="327" t="s">
        <v>884</v>
      </c>
    </row>
    <row r="31" spans="1:4" x14ac:dyDescent="0.2">
      <c r="A31" s="127" t="s">
        <v>723</v>
      </c>
      <c r="B31" s="127">
        <v>20</v>
      </c>
      <c r="C31" s="327" t="s">
        <v>885</v>
      </c>
      <c r="D31" s="327" t="s">
        <v>886</v>
      </c>
    </row>
    <row r="32" spans="1:4" ht="28.5" x14ac:dyDescent="0.2">
      <c r="A32" s="127" t="s">
        <v>723</v>
      </c>
      <c r="B32" s="127">
        <v>21</v>
      </c>
      <c r="C32" s="327" t="s">
        <v>887</v>
      </c>
      <c r="D32" s="327" t="s">
        <v>888</v>
      </c>
    </row>
    <row r="33" spans="1:4" ht="28.5" x14ac:dyDescent="0.2">
      <c r="A33" s="127" t="s">
        <v>723</v>
      </c>
      <c r="B33" s="127">
        <v>22</v>
      </c>
      <c r="C33" s="327" t="s">
        <v>889</v>
      </c>
      <c r="D33" s="327" t="s">
        <v>890</v>
      </c>
    </row>
    <row r="34" spans="1:4" ht="28.5" x14ac:dyDescent="0.2">
      <c r="A34" s="127" t="s">
        <v>723</v>
      </c>
      <c r="B34" s="127">
        <v>23</v>
      </c>
      <c r="C34" s="327" t="s">
        <v>891</v>
      </c>
      <c r="D34" s="327" t="s">
        <v>892</v>
      </c>
    </row>
    <row r="35" spans="1:4" ht="28.5" x14ac:dyDescent="0.2">
      <c r="A35" s="127" t="s">
        <v>723</v>
      </c>
      <c r="B35" s="127">
        <v>24</v>
      </c>
      <c r="C35" s="327" t="s">
        <v>893</v>
      </c>
      <c r="D35" s="327" t="s">
        <v>894</v>
      </c>
    </row>
    <row r="36" spans="1:4" ht="28.5" x14ac:dyDescent="0.2">
      <c r="A36" s="127" t="s">
        <v>723</v>
      </c>
      <c r="B36" s="127">
        <v>25</v>
      </c>
      <c r="C36" s="327" t="s">
        <v>895</v>
      </c>
      <c r="D36" s="327" t="s">
        <v>896</v>
      </c>
    </row>
    <row r="37" spans="1:4" ht="28.5" x14ac:dyDescent="0.2">
      <c r="A37" s="127" t="s">
        <v>723</v>
      </c>
      <c r="B37" s="127">
        <v>26</v>
      </c>
      <c r="C37" s="327" t="s">
        <v>897</v>
      </c>
      <c r="D37" s="327" t="s">
        <v>898</v>
      </c>
    </row>
    <row r="38" spans="1:4" ht="28.5" x14ac:dyDescent="0.2">
      <c r="A38" s="127" t="s">
        <v>723</v>
      </c>
      <c r="B38" s="127">
        <v>27</v>
      </c>
      <c r="C38" s="327" t="s">
        <v>899</v>
      </c>
      <c r="D38" s="327" t="s">
        <v>900</v>
      </c>
    </row>
    <row r="39" spans="1:4" ht="28.5" x14ac:dyDescent="0.2">
      <c r="A39" s="127" t="s">
        <v>723</v>
      </c>
      <c r="B39" s="127">
        <v>28</v>
      </c>
      <c r="C39" s="327" t="s">
        <v>901</v>
      </c>
      <c r="D39" s="327" t="s">
        <v>902</v>
      </c>
    </row>
    <row r="40" spans="1:4" ht="28.5" x14ac:dyDescent="0.2">
      <c r="A40" s="127" t="s">
        <v>723</v>
      </c>
      <c r="B40" s="127">
        <v>29</v>
      </c>
      <c r="C40" s="327" t="s">
        <v>903</v>
      </c>
      <c r="D40" s="327" t="s">
        <v>904</v>
      </c>
    </row>
    <row r="41" spans="1:4" ht="28.5" x14ac:dyDescent="0.2">
      <c r="A41" s="127" t="s">
        <v>723</v>
      </c>
      <c r="B41" s="127">
        <v>30</v>
      </c>
      <c r="C41" s="327" t="s">
        <v>905</v>
      </c>
      <c r="D41" s="327" t="s">
        <v>906</v>
      </c>
    </row>
    <row r="42" spans="1:4" ht="42.75" x14ac:dyDescent="0.2">
      <c r="A42" s="127" t="s">
        <v>723</v>
      </c>
      <c r="B42" s="127">
        <v>31</v>
      </c>
      <c r="C42" s="327" t="s">
        <v>907</v>
      </c>
      <c r="D42" s="327" t="s">
        <v>908</v>
      </c>
    </row>
    <row r="43" spans="1:4" ht="42.75" x14ac:dyDescent="0.2">
      <c r="A43" s="127" t="s">
        <v>723</v>
      </c>
      <c r="B43" s="127">
        <v>32</v>
      </c>
      <c r="C43" s="327" t="s">
        <v>909</v>
      </c>
      <c r="D43" s="327" t="s">
        <v>910</v>
      </c>
    </row>
    <row r="44" spans="1:4" ht="28.5" x14ac:dyDescent="0.2">
      <c r="A44" s="127" t="s">
        <v>723</v>
      </c>
      <c r="B44" s="127">
        <v>33</v>
      </c>
      <c r="C44" s="327" t="s">
        <v>911</v>
      </c>
      <c r="D44" s="327" t="s">
        <v>912</v>
      </c>
    </row>
    <row r="45" spans="1:4" ht="28.5" x14ac:dyDescent="0.2">
      <c r="A45" s="127" t="s">
        <v>723</v>
      </c>
      <c r="B45" s="127">
        <v>34</v>
      </c>
      <c r="C45" s="327" t="s">
        <v>913</v>
      </c>
      <c r="D45" s="327" t="s">
        <v>914</v>
      </c>
    </row>
    <row r="46" spans="1:4" ht="79.5" customHeight="1" x14ac:dyDescent="0.2">
      <c r="A46" s="206" t="s">
        <v>1711</v>
      </c>
      <c r="B46" s="127">
        <v>35</v>
      </c>
      <c r="C46" s="327" t="s">
        <v>915</v>
      </c>
      <c r="D46" s="327" t="s">
        <v>916</v>
      </c>
    </row>
    <row r="47" spans="1:4" ht="28.5" x14ac:dyDescent="0.2">
      <c r="A47" s="206" t="s">
        <v>1711</v>
      </c>
      <c r="B47" s="127">
        <v>36</v>
      </c>
      <c r="C47" s="327" t="s">
        <v>917</v>
      </c>
      <c r="D47" s="327" t="s">
        <v>918</v>
      </c>
    </row>
    <row r="48" spans="1:4" ht="28.5" x14ac:dyDescent="0.2">
      <c r="A48" s="206" t="s">
        <v>1711</v>
      </c>
      <c r="B48" s="127">
        <v>37</v>
      </c>
      <c r="C48" s="327" t="s">
        <v>919</v>
      </c>
      <c r="D48" s="327" t="s">
        <v>920</v>
      </c>
    </row>
    <row r="49" spans="1:4" ht="28.5" x14ac:dyDescent="0.2">
      <c r="A49" s="206" t="s">
        <v>1711</v>
      </c>
      <c r="B49" s="127">
        <v>38</v>
      </c>
      <c r="C49" s="327" t="s">
        <v>921</v>
      </c>
      <c r="D49" s="327" t="s">
        <v>922</v>
      </c>
    </row>
    <row r="50" spans="1:4" ht="47.25" customHeight="1" x14ac:dyDescent="0.2">
      <c r="A50" s="206" t="s">
        <v>1711</v>
      </c>
      <c r="B50" s="127">
        <v>39</v>
      </c>
      <c r="C50" s="327" t="s">
        <v>923</v>
      </c>
      <c r="D50" s="327" t="s">
        <v>924</v>
      </c>
    </row>
    <row r="51" spans="1:4" ht="28.5" x14ac:dyDescent="0.2">
      <c r="A51" s="206" t="s">
        <v>1711</v>
      </c>
      <c r="B51" s="127">
        <v>40</v>
      </c>
      <c r="C51" s="327" t="s">
        <v>925</v>
      </c>
      <c r="D51" s="327" t="s">
        <v>926</v>
      </c>
    </row>
    <row r="52" spans="1:4" ht="28.5" x14ac:dyDescent="0.2">
      <c r="A52" s="206" t="s">
        <v>1711</v>
      </c>
      <c r="B52" s="127">
        <v>41</v>
      </c>
      <c r="C52" s="327" t="s">
        <v>927</v>
      </c>
      <c r="D52" s="327" t="s">
        <v>928</v>
      </c>
    </row>
    <row r="53" spans="1:4" ht="28.5" x14ac:dyDescent="0.2">
      <c r="A53" s="206" t="s">
        <v>1711</v>
      </c>
      <c r="B53" s="127">
        <v>42</v>
      </c>
      <c r="C53" s="327" t="s">
        <v>929</v>
      </c>
      <c r="D53" s="327" t="s">
        <v>930</v>
      </c>
    </row>
    <row r="54" spans="1:4" ht="28.5" x14ac:dyDescent="0.2">
      <c r="A54" s="206" t="s">
        <v>1711</v>
      </c>
      <c r="B54" s="127">
        <v>43</v>
      </c>
      <c r="C54" s="327" t="s">
        <v>931</v>
      </c>
      <c r="D54" s="327" t="s">
        <v>932</v>
      </c>
    </row>
    <row r="55" spans="1:4" ht="28.5" x14ac:dyDescent="0.2">
      <c r="A55" s="206" t="s">
        <v>1711</v>
      </c>
      <c r="B55" s="127">
        <v>44</v>
      </c>
      <c r="C55" s="327" t="s">
        <v>933</v>
      </c>
      <c r="D55" s="327" t="s">
        <v>934</v>
      </c>
    </row>
    <row r="56" spans="1:4" ht="28.5" x14ac:dyDescent="0.2">
      <c r="A56" s="206" t="s">
        <v>1711</v>
      </c>
      <c r="B56" s="127">
        <v>45</v>
      </c>
      <c r="C56" s="327" t="s">
        <v>935</v>
      </c>
      <c r="D56" s="327" t="s">
        <v>936</v>
      </c>
    </row>
    <row r="57" spans="1:4" ht="28.5" x14ac:dyDescent="0.2">
      <c r="A57" s="206" t="s">
        <v>1711</v>
      </c>
      <c r="B57" s="127">
        <v>46</v>
      </c>
      <c r="C57" s="327" t="s">
        <v>937</v>
      </c>
      <c r="D57" s="327" t="s">
        <v>938</v>
      </c>
    </row>
    <row r="58" spans="1:4" ht="28.5" x14ac:dyDescent="0.2">
      <c r="A58" s="206" t="s">
        <v>1711</v>
      </c>
      <c r="B58" s="127">
        <v>47</v>
      </c>
      <c r="C58" s="327" t="s">
        <v>939</v>
      </c>
      <c r="D58" s="327" t="s">
        <v>940</v>
      </c>
    </row>
    <row r="59" spans="1:4" ht="28.5" x14ac:dyDescent="0.2">
      <c r="A59" s="206" t="s">
        <v>1711</v>
      </c>
      <c r="B59" s="127">
        <v>48</v>
      </c>
      <c r="C59" s="327" t="s">
        <v>941</v>
      </c>
      <c r="D59" s="327" t="s">
        <v>942</v>
      </c>
    </row>
    <row r="60" spans="1:4" ht="28.5" x14ac:dyDescent="0.2">
      <c r="A60" s="206" t="s">
        <v>1711</v>
      </c>
      <c r="B60" s="127">
        <v>49</v>
      </c>
      <c r="C60" s="327" t="s">
        <v>943</v>
      </c>
      <c r="D60" s="327" t="s">
        <v>944</v>
      </c>
    </row>
    <row r="61" spans="1:4" ht="28.5" x14ac:dyDescent="0.2">
      <c r="A61" s="206" t="s">
        <v>1711</v>
      </c>
      <c r="B61" s="127">
        <v>50</v>
      </c>
      <c r="C61" s="327" t="s">
        <v>945</v>
      </c>
      <c r="D61" s="327" t="s">
        <v>946</v>
      </c>
    </row>
    <row r="62" spans="1:4" ht="28.5" x14ac:dyDescent="0.2">
      <c r="A62" s="206" t="s">
        <v>1711</v>
      </c>
      <c r="B62" s="127">
        <v>51</v>
      </c>
      <c r="C62" s="327" t="s">
        <v>947</v>
      </c>
      <c r="D62" s="327" t="s">
        <v>948</v>
      </c>
    </row>
    <row r="63" spans="1:4" ht="28.5" x14ac:dyDescent="0.2">
      <c r="A63" s="206" t="s">
        <v>1711</v>
      </c>
      <c r="B63" s="127">
        <v>52</v>
      </c>
      <c r="C63" s="327" t="s">
        <v>949</v>
      </c>
      <c r="D63" s="327" t="s">
        <v>950</v>
      </c>
    </row>
    <row r="64" spans="1:4" x14ac:dyDescent="0.2">
      <c r="A64" s="206" t="s">
        <v>951</v>
      </c>
      <c r="B64" s="127">
        <v>53</v>
      </c>
      <c r="C64" s="327" t="s">
        <v>952</v>
      </c>
      <c r="D64" s="327" t="s">
        <v>953</v>
      </c>
    </row>
    <row r="65" spans="1:4" x14ac:dyDescent="0.2">
      <c r="A65" s="206" t="s">
        <v>951</v>
      </c>
      <c r="B65" s="127">
        <v>54</v>
      </c>
      <c r="C65" s="327" t="s">
        <v>954</v>
      </c>
      <c r="D65" s="327" t="s">
        <v>955</v>
      </c>
    </row>
    <row r="66" spans="1:4" x14ac:dyDescent="0.2">
      <c r="A66" s="206" t="s">
        <v>951</v>
      </c>
      <c r="B66" s="127">
        <v>55</v>
      </c>
      <c r="C66" s="327" t="s">
        <v>956</v>
      </c>
      <c r="D66" s="327" t="s">
        <v>957</v>
      </c>
    </row>
    <row r="67" spans="1:4" x14ac:dyDescent="0.2">
      <c r="A67" s="206" t="s">
        <v>951</v>
      </c>
      <c r="B67" s="127">
        <v>56</v>
      </c>
      <c r="C67" s="327" t="s">
        <v>958</v>
      </c>
      <c r="D67" s="327" t="s">
        <v>959</v>
      </c>
    </row>
    <row r="68" spans="1:4" x14ac:dyDescent="0.2">
      <c r="A68" s="206" t="s">
        <v>951</v>
      </c>
      <c r="B68" s="127">
        <v>57</v>
      </c>
      <c r="C68" s="327" t="s">
        <v>960</v>
      </c>
      <c r="D68" s="327" t="s">
        <v>961</v>
      </c>
    </row>
    <row r="69" spans="1:4" x14ac:dyDescent="0.2">
      <c r="A69" s="206" t="s">
        <v>951</v>
      </c>
      <c r="B69" s="127">
        <v>58</v>
      </c>
      <c r="C69" s="327" t="s">
        <v>962</v>
      </c>
      <c r="D69" s="327" t="s">
        <v>963</v>
      </c>
    </row>
    <row r="70" spans="1:4" x14ac:dyDescent="0.2">
      <c r="A70" s="206" t="s">
        <v>951</v>
      </c>
      <c r="B70" s="127">
        <v>59</v>
      </c>
      <c r="C70" s="327" t="s">
        <v>964</v>
      </c>
      <c r="D70" s="327" t="s">
        <v>965</v>
      </c>
    </row>
    <row r="71" spans="1:4" ht="28.5" x14ac:dyDescent="0.2">
      <c r="A71" s="206" t="s">
        <v>951</v>
      </c>
      <c r="B71" s="127">
        <v>60</v>
      </c>
      <c r="C71" s="327" t="s">
        <v>966</v>
      </c>
      <c r="D71" s="327" t="s">
        <v>967</v>
      </c>
    </row>
    <row r="72" spans="1:4" ht="28.5" x14ac:dyDescent="0.2">
      <c r="A72" s="206" t="s">
        <v>951</v>
      </c>
      <c r="B72" s="127">
        <v>61</v>
      </c>
      <c r="C72" s="327" t="s">
        <v>968</v>
      </c>
      <c r="D72" s="327" t="s">
        <v>969</v>
      </c>
    </row>
    <row r="73" spans="1:4" x14ac:dyDescent="0.2">
      <c r="A73" s="206" t="s">
        <v>951</v>
      </c>
      <c r="B73" s="127">
        <v>62</v>
      </c>
      <c r="C73" s="327" t="s">
        <v>970</v>
      </c>
      <c r="D73" s="327" t="s">
        <v>971</v>
      </c>
    </row>
    <row r="74" spans="1:4" ht="28.5" x14ac:dyDescent="0.2">
      <c r="A74" s="206" t="s">
        <v>951</v>
      </c>
      <c r="B74" s="127">
        <v>63</v>
      </c>
      <c r="C74" s="327" t="s">
        <v>972</v>
      </c>
      <c r="D74" s="327" t="s">
        <v>973</v>
      </c>
    </row>
    <row r="75" spans="1:4" x14ac:dyDescent="0.2">
      <c r="A75" s="206" t="s">
        <v>951</v>
      </c>
      <c r="B75" s="127">
        <v>64</v>
      </c>
      <c r="C75" s="327" t="s">
        <v>974</v>
      </c>
      <c r="D75" s="327" t="s">
        <v>975</v>
      </c>
    </row>
    <row r="76" spans="1:4" x14ac:dyDescent="0.2">
      <c r="A76" s="206" t="s">
        <v>951</v>
      </c>
      <c r="B76" s="127">
        <v>65</v>
      </c>
      <c r="C76" s="327" t="s">
        <v>976</v>
      </c>
      <c r="D76" s="327" t="s">
        <v>977</v>
      </c>
    </row>
    <row r="77" spans="1:4" ht="28.5" x14ac:dyDescent="0.2">
      <c r="A77" s="127" t="s">
        <v>824</v>
      </c>
      <c r="B77" s="127">
        <v>66</v>
      </c>
      <c r="C77" s="327" t="s">
        <v>978</v>
      </c>
      <c r="D77" s="327" t="s">
        <v>979</v>
      </c>
    </row>
    <row r="78" spans="1:4" ht="28.5" x14ac:dyDescent="0.2">
      <c r="A78" s="127" t="s">
        <v>824</v>
      </c>
      <c r="B78" s="127">
        <v>67</v>
      </c>
      <c r="C78" s="327" t="s">
        <v>980</v>
      </c>
      <c r="D78" s="327" t="s">
        <v>981</v>
      </c>
    </row>
    <row r="79" spans="1:4" ht="28.5" x14ac:dyDescent="0.2">
      <c r="A79" s="127" t="s">
        <v>824</v>
      </c>
      <c r="B79" s="127">
        <v>68</v>
      </c>
      <c r="C79" s="327" t="s">
        <v>982</v>
      </c>
      <c r="D79" s="327" t="s">
        <v>983</v>
      </c>
    </row>
    <row r="80" spans="1:4" ht="28.5" x14ac:dyDescent="0.2">
      <c r="A80" s="127" t="s">
        <v>824</v>
      </c>
      <c r="B80" s="127">
        <v>69</v>
      </c>
      <c r="C80" s="327" t="s">
        <v>984</v>
      </c>
      <c r="D80" s="327" t="s">
        <v>985</v>
      </c>
    </row>
    <row r="81" spans="1:4" ht="28.5" x14ac:dyDescent="0.2">
      <c r="A81" s="127" t="s">
        <v>824</v>
      </c>
      <c r="B81" s="127">
        <v>70</v>
      </c>
      <c r="C81" s="327" t="s">
        <v>986</v>
      </c>
      <c r="D81" s="327" t="s">
        <v>987</v>
      </c>
    </row>
    <row r="82" spans="1:4" ht="28.5" x14ac:dyDescent="0.2">
      <c r="A82" s="127" t="s">
        <v>824</v>
      </c>
      <c r="B82" s="127">
        <v>71</v>
      </c>
      <c r="C82" s="327" t="s">
        <v>988</v>
      </c>
      <c r="D82" s="327" t="s">
        <v>989</v>
      </c>
    </row>
    <row r="83" spans="1:4" ht="28.5" x14ac:dyDescent="0.2">
      <c r="A83" s="127" t="s">
        <v>824</v>
      </c>
      <c r="B83" s="127">
        <v>72</v>
      </c>
      <c r="C83" s="327" t="s">
        <v>990</v>
      </c>
      <c r="D83" s="327" t="s">
        <v>991</v>
      </c>
    </row>
    <row r="84" spans="1:4" ht="28.5" x14ac:dyDescent="0.2">
      <c r="A84" s="127" t="s">
        <v>824</v>
      </c>
      <c r="B84" s="127">
        <v>73</v>
      </c>
      <c r="C84" s="327" t="s">
        <v>992</v>
      </c>
      <c r="D84" s="327" t="s">
        <v>993</v>
      </c>
    </row>
    <row r="85" spans="1:4" ht="28.5" x14ac:dyDescent="0.2">
      <c r="A85" s="127" t="s">
        <v>824</v>
      </c>
      <c r="B85" s="127">
        <v>74</v>
      </c>
      <c r="C85" s="327" t="s">
        <v>994</v>
      </c>
      <c r="D85" s="327" t="s">
        <v>995</v>
      </c>
    </row>
    <row r="86" spans="1:4" ht="28.5" x14ac:dyDescent="0.2">
      <c r="A86" s="127" t="s">
        <v>824</v>
      </c>
      <c r="B86" s="127">
        <v>75</v>
      </c>
      <c r="C86" s="327" t="s">
        <v>996</v>
      </c>
      <c r="D86" s="327" t="s">
        <v>997</v>
      </c>
    </row>
    <row r="87" spans="1:4" ht="28.5" x14ac:dyDescent="0.2">
      <c r="A87" s="127" t="s">
        <v>824</v>
      </c>
      <c r="B87" s="127">
        <v>76</v>
      </c>
      <c r="C87" s="327" t="s">
        <v>998</v>
      </c>
      <c r="D87" s="327" t="s">
        <v>999</v>
      </c>
    </row>
    <row r="88" spans="1:4" ht="28.5" x14ac:dyDescent="0.2">
      <c r="A88" s="127" t="s">
        <v>824</v>
      </c>
      <c r="B88" s="127">
        <v>77</v>
      </c>
      <c r="C88" s="327" t="s">
        <v>1000</v>
      </c>
      <c r="D88" s="327" t="s">
        <v>1001</v>
      </c>
    </row>
    <row r="89" spans="1:4" ht="28.5" x14ac:dyDescent="0.2">
      <c r="A89" s="127" t="s">
        <v>824</v>
      </c>
      <c r="B89" s="127">
        <v>78</v>
      </c>
      <c r="C89" s="327" t="s">
        <v>1002</v>
      </c>
      <c r="D89" s="327" t="s">
        <v>1003</v>
      </c>
    </row>
    <row r="90" spans="1:4" ht="28.5" x14ac:dyDescent="0.2">
      <c r="A90" s="127" t="s">
        <v>824</v>
      </c>
      <c r="B90" s="127">
        <v>79</v>
      </c>
      <c r="C90" s="327" t="s">
        <v>1004</v>
      </c>
      <c r="D90" s="327" t="s">
        <v>1005</v>
      </c>
    </row>
    <row r="91" spans="1:4" ht="28.5" x14ac:dyDescent="0.2">
      <c r="A91" s="127" t="s">
        <v>824</v>
      </c>
      <c r="B91" s="127">
        <v>80</v>
      </c>
      <c r="C91" s="327" t="s">
        <v>1006</v>
      </c>
      <c r="D91" s="327" t="s">
        <v>1007</v>
      </c>
    </row>
    <row r="92" spans="1:4" ht="28.5" x14ac:dyDescent="0.2">
      <c r="A92" s="127" t="s">
        <v>543</v>
      </c>
      <c r="B92" s="127">
        <v>81</v>
      </c>
      <c r="C92" s="327" t="s">
        <v>1008</v>
      </c>
      <c r="D92" s="327" t="s">
        <v>1009</v>
      </c>
    </row>
    <row r="93" spans="1:4" ht="28.5" x14ac:dyDescent="0.2">
      <c r="A93" s="127" t="s">
        <v>543</v>
      </c>
      <c r="B93" s="127">
        <v>82</v>
      </c>
      <c r="C93" s="327" t="s">
        <v>1010</v>
      </c>
      <c r="D93" s="327" t="s">
        <v>1011</v>
      </c>
    </row>
    <row r="94" spans="1:4" x14ac:dyDescent="0.2">
      <c r="A94" s="127" t="s">
        <v>543</v>
      </c>
      <c r="B94" s="127">
        <v>83</v>
      </c>
      <c r="C94" s="327" t="s">
        <v>1012</v>
      </c>
      <c r="D94" s="327" t="s">
        <v>1013</v>
      </c>
    </row>
    <row r="95" spans="1:4" x14ac:dyDescent="0.2">
      <c r="A95" s="127" t="s">
        <v>543</v>
      </c>
      <c r="B95" s="127">
        <v>84</v>
      </c>
      <c r="C95" s="327" t="s">
        <v>1014</v>
      </c>
      <c r="D95" s="327" t="s">
        <v>1015</v>
      </c>
    </row>
    <row r="96" spans="1:4" x14ac:dyDescent="0.2">
      <c r="A96" s="127" t="s">
        <v>543</v>
      </c>
      <c r="B96" s="127">
        <v>85</v>
      </c>
      <c r="C96" s="327" t="s">
        <v>1016</v>
      </c>
      <c r="D96" s="327" t="s">
        <v>1017</v>
      </c>
    </row>
    <row r="97" spans="1:4" x14ac:dyDescent="0.2">
      <c r="A97" s="127" t="s">
        <v>543</v>
      </c>
      <c r="B97" s="127">
        <v>86</v>
      </c>
      <c r="C97" s="327" t="s">
        <v>1018</v>
      </c>
      <c r="D97" s="327" t="s">
        <v>1019</v>
      </c>
    </row>
    <row r="98" spans="1:4" x14ac:dyDescent="0.2">
      <c r="A98" s="127" t="s">
        <v>543</v>
      </c>
      <c r="B98" s="127">
        <v>87</v>
      </c>
      <c r="C98" s="327" t="s">
        <v>1020</v>
      </c>
      <c r="D98" s="327" t="s">
        <v>1021</v>
      </c>
    </row>
    <row r="99" spans="1:4" ht="28.5" x14ac:dyDescent="0.2">
      <c r="A99" s="127" t="s">
        <v>543</v>
      </c>
      <c r="B99" s="127">
        <v>88</v>
      </c>
      <c r="C99" s="327" t="s">
        <v>1022</v>
      </c>
      <c r="D99" s="327" t="s">
        <v>1023</v>
      </c>
    </row>
    <row r="100" spans="1:4" ht="28.5" x14ac:dyDescent="0.2">
      <c r="A100" s="127" t="s">
        <v>543</v>
      </c>
      <c r="B100" s="127">
        <v>89</v>
      </c>
      <c r="C100" s="327" t="s">
        <v>1024</v>
      </c>
      <c r="D100" s="327" t="s">
        <v>1025</v>
      </c>
    </row>
    <row r="101" spans="1:4" ht="28.5" x14ac:dyDescent="0.2">
      <c r="A101" s="127" t="s">
        <v>543</v>
      </c>
      <c r="B101" s="127">
        <v>90</v>
      </c>
      <c r="C101" s="327" t="s">
        <v>1026</v>
      </c>
      <c r="D101" s="327" t="s">
        <v>1027</v>
      </c>
    </row>
    <row r="102" spans="1:4" ht="28.5" x14ac:dyDescent="0.2">
      <c r="A102" s="127" t="s">
        <v>543</v>
      </c>
      <c r="B102" s="127">
        <v>91</v>
      </c>
      <c r="C102" s="327" t="s">
        <v>1028</v>
      </c>
      <c r="D102" s="327" t="s">
        <v>1029</v>
      </c>
    </row>
    <row r="103" spans="1:4" ht="28.5" x14ac:dyDescent="0.2">
      <c r="A103" s="127" t="s">
        <v>543</v>
      </c>
      <c r="B103" s="127">
        <v>92</v>
      </c>
      <c r="C103" s="327" t="s">
        <v>1030</v>
      </c>
      <c r="D103" s="327" t="s">
        <v>1031</v>
      </c>
    </row>
    <row r="104" spans="1:4" x14ac:dyDescent="0.2">
      <c r="A104" s="127" t="s">
        <v>543</v>
      </c>
      <c r="B104" s="127">
        <v>93</v>
      </c>
      <c r="C104" s="327" t="s">
        <v>1032</v>
      </c>
      <c r="D104" s="327" t="s">
        <v>1033</v>
      </c>
    </row>
    <row r="105" spans="1:4" ht="28.5" x14ac:dyDescent="0.2">
      <c r="A105" s="127" t="s">
        <v>543</v>
      </c>
      <c r="B105" s="127">
        <v>94</v>
      </c>
      <c r="C105" s="327" t="s">
        <v>1034</v>
      </c>
      <c r="D105" s="327" t="s">
        <v>1035</v>
      </c>
    </row>
    <row r="106" spans="1:4" x14ac:dyDescent="0.2">
      <c r="A106" s="127" t="s">
        <v>543</v>
      </c>
      <c r="B106" s="127">
        <v>95</v>
      </c>
      <c r="C106" s="327" t="s">
        <v>927</v>
      </c>
      <c r="D106" s="327" t="s">
        <v>928</v>
      </c>
    </row>
    <row r="107" spans="1:4" x14ac:dyDescent="0.2">
      <c r="A107" s="127" t="s">
        <v>543</v>
      </c>
      <c r="B107" s="127">
        <v>96</v>
      </c>
      <c r="C107" s="327" t="s">
        <v>929</v>
      </c>
      <c r="D107" s="327" t="s">
        <v>930</v>
      </c>
    </row>
    <row r="108" spans="1:4" ht="28.5" x14ac:dyDescent="0.2">
      <c r="A108" s="127" t="s">
        <v>543</v>
      </c>
      <c r="B108" s="127">
        <v>97</v>
      </c>
      <c r="C108" s="327" t="s">
        <v>1036</v>
      </c>
      <c r="D108" s="327" t="s">
        <v>1037</v>
      </c>
    </row>
    <row r="109" spans="1:4" ht="28.5" x14ac:dyDescent="0.2">
      <c r="A109" s="127" t="s">
        <v>543</v>
      </c>
      <c r="B109" s="127">
        <v>98</v>
      </c>
      <c r="C109" s="327" t="s">
        <v>1038</v>
      </c>
      <c r="D109" s="327" t="s">
        <v>1039</v>
      </c>
    </row>
    <row r="110" spans="1:4" x14ac:dyDescent="0.2">
      <c r="A110" s="127" t="s">
        <v>543</v>
      </c>
      <c r="B110" s="127">
        <v>99</v>
      </c>
      <c r="C110" s="327" t="s">
        <v>1040</v>
      </c>
      <c r="D110" s="327" t="s">
        <v>1041</v>
      </c>
    </row>
    <row r="111" spans="1:4" x14ac:dyDescent="0.2">
      <c r="A111" s="127" t="s">
        <v>543</v>
      </c>
      <c r="B111" s="127">
        <v>100</v>
      </c>
      <c r="C111" s="327" t="s">
        <v>1042</v>
      </c>
      <c r="D111" s="327" t="s">
        <v>1043</v>
      </c>
    </row>
    <row r="112" spans="1:4" x14ac:dyDescent="0.2">
      <c r="A112" s="127" t="s">
        <v>1709</v>
      </c>
      <c r="B112" s="127">
        <v>101</v>
      </c>
      <c r="C112" s="327" t="s">
        <v>952</v>
      </c>
      <c r="D112" s="327" t="s">
        <v>1044</v>
      </c>
    </row>
    <row r="113" spans="1:4" x14ac:dyDescent="0.2">
      <c r="A113" s="127" t="s">
        <v>1709</v>
      </c>
      <c r="B113" s="127">
        <v>102</v>
      </c>
      <c r="C113" s="327" t="s">
        <v>1045</v>
      </c>
      <c r="D113" s="327" t="s">
        <v>955</v>
      </c>
    </row>
    <row r="114" spans="1:4" ht="28.5" x14ac:dyDescent="0.2">
      <c r="A114" s="127" t="s">
        <v>1709</v>
      </c>
      <c r="B114" s="127">
        <v>103</v>
      </c>
      <c r="C114" s="327" t="s">
        <v>1046</v>
      </c>
      <c r="D114" s="327" t="s">
        <v>1047</v>
      </c>
    </row>
    <row r="115" spans="1:4" ht="28.5" x14ac:dyDescent="0.2">
      <c r="A115" s="127" t="s">
        <v>1709</v>
      </c>
      <c r="B115" s="127">
        <v>104</v>
      </c>
      <c r="C115" s="327" t="s">
        <v>1048</v>
      </c>
      <c r="D115" s="327" t="s">
        <v>1049</v>
      </c>
    </row>
    <row r="116" spans="1:4" ht="28.5" x14ac:dyDescent="0.2">
      <c r="A116" s="127" t="s">
        <v>1709</v>
      </c>
      <c r="B116" s="127">
        <v>105</v>
      </c>
      <c r="C116" s="327" t="s">
        <v>1050</v>
      </c>
      <c r="D116" s="327" t="s">
        <v>1051</v>
      </c>
    </row>
    <row r="117" spans="1:4" ht="28.5" x14ac:dyDescent="0.2">
      <c r="A117" s="127" t="s">
        <v>1709</v>
      </c>
      <c r="B117" s="127">
        <v>106</v>
      </c>
      <c r="C117" s="327" t="s">
        <v>1052</v>
      </c>
      <c r="D117" s="327" t="s">
        <v>1053</v>
      </c>
    </row>
    <row r="118" spans="1:4" x14ac:dyDescent="0.2">
      <c r="A118" s="127" t="s">
        <v>242</v>
      </c>
      <c r="B118" s="127">
        <v>107</v>
      </c>
      <c r="C118" s="327" t="s">
        <v>1054</v>
      </c>
      <c r="D118" s="327" t="s">
        <v>1055</v>
      </c>
    </row>
    <row r="119" spans="1:4" x14ac:dyDescent="0.2">
      <c r="A119" s="127" t="s">
        <v>242</v>
      </c>
      <c r="B119" s="127">
        <v>108</v>
      </c>
      <c r="C119" s="327" t="s">
        <v>1056</v>
      </c>
      <c r="D119" s="327" t="s">
        <v>1057</v>
      </c>
    </row>
    <row r="120" spans="1:4" x14ac:dyDescent="0.2">
      <c r="A120" s="127" t="s">
        <v>242</v>
      </c>
      <c r="B120" s="127">
        <v>109</v>
      </c>
      <c r="C120" s="327" t="s">
        <v>1058</v>
      </c>
      <c r="D120" s="327" t="s">
        <v>1059</v>
      </c>
    </row>
    <row r="121" spans="1:4" x14ac:dyDescent="0.2">
      <c r="A121" s="127" t="s">
        <v>242</v>
      </c>
      <c r="B121" s="127">
        <v>110</v>
      </c>
      <c r="C121" s="327" t="s">
        <v>1060</v>
      </c>
      <c r="D121" s="327" t="s">
        <v>1061</v>
      </c>
    </row>
    <row r="122" spans="1:4" x14ac:dyDescent="0.2">
      <c r="A122" s="127" t="s">
        <v>242</v>
      </c>
      <c r="B122" s="127">
        <v>111</v>
      </c>
      <c r="C122" s="327" t="s">
        <v>1062</v>
      </c>
      <c r="D122" s="327" t="s">
        <v>1063</v>
      </c>
    </row>
    <row r="123" spans="1:4" ht="28.5" x14ac:dyDescent="0.2">
      <c r="A123" s="127" t="s">
        <v>242</v>
      </c>
      <c r="B123" s="127">
        <v>112</v>
      </c>
      <c r="C123" s="327" t="s">
        <v>1064</v>
      </c>
      <c r="D123" s="327" t="s">
        <v>1065</v>
      </c>
    </row>
    <row r="124" spans="1:4" ht="28.5" x14ac:dyDescent="0.2">
      <c r="A124" s="127" t="s">
        <v>242</v>
      </c>
      <c r="B124" s="127">
        <v>113</v>
      </c>
      <c r="C124" s="327" t="s">
        <v>1066</v>
      </c>
      <c r="D124" s="327" t="s">
        <v>1067</v>
      </c>
    </row>
    <row r="125" spans="1:4" ht="42.75" x14ac:dyDescent="0.2">
      <c r="A125" s="127" t="s">
        <v>242</v>
      </c>
      <c r="B125" s="127">
        <v>114</v>
      </c>
      <c r="C125" s="327" t="s">
        <v>1068</v>
      </c>
      <c r="D125" s="327" t="s">
        <v>1069</v>
      </c>
    </row>
    <row r="126" spans="1:4" ht="28.5" x14ac:dyDescent="0.2">
      <c r="A126" s="127" t="s">
        <v>242</v>
      </c>
      <c r="B126" s="127">
        <v>115</v>
      </c>
      <c r="C126" s="327" t="s">
        <v>1070</v>
      </c>
      <c r="D126" s="327" t="s">
        <v>1071</v>
      </c>
    </row>
    <row r="127" spans="1:4" ht="28.5" x14ac:dyDescent="0.2">
      <c r="A127" s="127" t="s">
        <v>242</v>
      </c>
      <c r="B127" s="127">
        <v>116</v>
      </c>
      <c r="C127" s="327" t="s">
        <v>1072</v>
      </c>
      <c r="D127" s="327" t="s">
        <v>1073</v>
      </c>
    </row>
    <row r="128" spans="1:4" ht="28.5" x14ac:dyDescent="0.2">
      <c r="A128" s="127" t="s">
        <v>242</v>
      </c>
      <c r="B128" s="127">
        <v>117</v>
      </c>
      <c r="C128" s="327" t="s">
        <v>1074</v>
      </c>
      <c r="D128" s="327" t="s">
        <v>1075</v>
      </c>
    </row>
    <row r="129" spans="1:4" ht="28.5" x14ac:dyDescent="0.2">
      <c r="A129" s="127" t="s">
        <v>242</v>
      </c>
      <c r="B129" s="127">
        <v>118</v>
      </c>
      <c r="C129" s="327" t="s">
        <v>1076</v>
      </c>
      <c r="D129" s="327" t="s">
        <v>1077</v>
      </c>
    </row>
    <row r="130" spans="1:4" ht="42.75" x14ac:dyDescent="0.2">
      <c r="A130" s="127" t="s">
        <v>242</v>
      </c>
      <c r="B130" s="127">
        <v>119</v>
      </c>
      <c r="C130" s="327" t="s">
        <v>1078</v>
      </c>
      <c r="D130" s="327" t="s">
        <v>1079</v>
      </c>
    </row>
    <row r="131" spans="1:4" ht="28.5" x14ac:dyDescent="0.2">
      <c r="A131" s="127" t="s">
        <v>242</v>
      </c>
      <c r="B131" s="127">
        <v>120</v>
      </c>
      <c r="C131" s="327" t="s">
        <v>1080</v>
      </c>
      <c r="D131" s="327" t="s">
        <v>1081</v>
      </c>
    </row>
    <row r="132" spans="1:4" ht="28.5" x14ac:dyDescent="0.2">
      <c r="A132" s="127" t="s">
        <v>242</v>
      </c>
      <c r="B132" s="127">
        <v>121</v>
      </c>
      <c r="C132" s="327" t="s">
        <v>1082</v>
      </c>
      <c r="D132" s="327" t="s">
        <v>1083</v>
      </c>
    </row>
    <row r="133" spans="1:4" ht="28.5" x14ac:dyDescent="0.2">
      <c r="A133" s="127" t="s">
        <v>242</v>
      </c>
      <c r="B133" s="127">
        <v>122</v>
      </c>
      <c r="C133" s="327" t="s">
        <v>1084</v>
      </c>
      <c r="D133" s="327" t="s">
        <v>1085</v>
      </c>
    </row>
    <row r="134" spans="1:4" ht="28.5" x14ac:dyDescent="0.2">
      <c r="A134" s="127" t="s">
        <v>242</v>
      </c>
      <c r="B134" s="127">
        <v>123</v>
      </c>
      <c r="C134" s="327" t="s">
        <v>1086</v>
      </c>
      <c r="D134" s="327" t="s">
        <v>1087</v>
      </c>
    </row>
    <row r="135" spans="1:4" ht="28.5" x14ac:dyDescent="0.2">
      <c r="A135" s="127" t="s">
        <v>242</v>
      </c>
      <c r="B135" s="127">
        <v>124</v>
      </c>
      <c r="C135" s="327" t="s">
        <v>1082</v>
      </c>
      <c r="D135" s="327" t="s">
        <v>1088</v>
      </c>
    </row>
    <row r="136" spans="1:4" ht="28.5" x14ac:dyDescent="0.2">
      <c r="A136" s="127" t="s">
        <v>242</v>
      </c>
      <c r="B136" s="127">
        <v>125</v>
      </c>
      <c r="C136" s="327" t="s">
        <v>1089</v>
      </c>
      <c r="D136" s="327" t="s">
        <v>1090</v>
      </c>
    </row>
    <row r="137" spans="1:4" ht="28.5" x14ac:dyDescent="0.2">
      <c r="A137" s="127" t="s">
        <v>573</v>
      </c>
      <c r="B137" s="127">
        <v>126</v>
      </c>
      <c r="C137" s="327" t="s">
        <v>1091</v>
      </c>
      <c r="D137" s="327" t="s">
        <v>1092</v>
      </c>
    </row>
    <row r="138" spans="1:4" ht="28.5" x14ac:dyDescent="0.2">
      <c r="A138" s="127" t="s">
        <v>573</v>
      </c>
      <c r="B138" s="127">
        <v>127</v>
      </c>
      <c r="C138" s="327" t="s">
        <v>1093</v>
      </c>
      <c r="D138" s="327" t="s">
        <v>1094</v>
      </c>
    </row>
    <row r="139" spans="1:4" x14ac:dyDescent="0.2">
      <c r="A139" s="127" t="s">
        <v>573</v>
      </c>
      <c r="B139" s="127">
        <v>128</v>
      </c>
      <c r="C139" s="327" t="s">
        <v>1095</v>
      </c>
      <c r="D139" s="327" t="s">
        <v>1096</v>
      </c>
    </row>
    <row r="140" spans="1:4" x14ac:dyDescent="0.2">
      <c r="A140" s="127" t="s">
        <v>573</v>
      </c>
      <c r="B140" s="127">
        <v>129</v>
      </c>
      <c r="C140" s="327" t="s">
        <v>939</v>
      </c>
      <c r="D140" s="327" t="s">
        <v>1097</v>
      </c>
    </row>
    <row r="141" spans="1:4" ht="28.5" x14ac:dyDescent="0.2">
      <c r="A141" s="127" t="s">
        <v>514</v>
      </c>
      <c r="B141" s="127">
        <v>130</v>
      </c>
      <c r="C141" s="327" t="s">
        <v>1098</v>
      </c>
      <c r="D141" s="327" t="s">
        <v>1099</v>
      </c>
    </row>
    <row r="142" spans="1:4" ht="28.5" x14ac:dyDescent="0.2">
      <c r="A142" s="127" t="s">
        <v>514</v>
      </c>
      <c r="B142" s="127">
        <v>131</v>
      </c>
      <c r="C142" s="327" t="s">
        <v>1100</v>
      </c>
      <c r="D142" s="327" t="s">
        <v>1101</v>
      </c>
    </row>
    <row r="143" spans="1:4" x14ac:dyDescent="0.2">
      <c r="A143" s="127" t="s">
        <v>514</v>
      </c>
      <c r="B143" s="127">
        <v>132</v>
      </c>
      <c r="C143" s="327" t="s">
        <v>1102</v>
      </c>
      <c r="D143" s="327" t="s">
        <v>963</v>
      </c>
    </row>
    <row r="144" spans="1:4" x14ac:dyDescent="0.2">
      <c r="A144" s="127" t="s">
        <v>514</v>
      </c>
      <c r="B144" s="127">
        <v>133</v>
      </c>
      <c r="C144" s="327" t="s">
        <v>960</v>
      </c>
      <c r="D144" s="327" t="s">
        <v>961</v>
      </c>
    </row>
    <row r="145" spans="1:4" ht="28.5" x14ac:dyDescent="0.2">
      <c r="A145" s="127" t="s">
        <v>514</v>
      </c>
      <c r="B145" s="127">
        <v>134</v>
      </c>
      <c r="C145" s="327" t="s">
        <v>1103</v>
      </c>
      <c r="D145" s="327" t="s">
        <v>1104</v>
      </c>
    </row>
    <row r="146" spans="1:4" ht="28.5" x14ac:dyDescent="0.2">
      <c r="A146" s="127" t="s">
        <v>514</v>
      </c>
      <c r="B146" s="127">
        <v>135</v>
      </c>
      <c r="C146" s="327" t="s">
        <v>1105</v>
      </c>
      <c r="D146" s="327" t="s">
        <v>1106</v>
      </c>
    </row>
    <row r="147" spans="1:4" x14ac:dyDescent="0.2">
      <c r="A147" s="127" t="s">
        <v>514</v>
      </c>
      <c r="B147" s="127">
        <v>136</v>
      </c>
      <c r="C147" s="327" t="s">
        <v>1107</v>
      </c>
      <c r="D147" s="327" t="s">
        <v>1108</v>
      </c>
    </row>
    <row r="148" spans="1:4" ht="28.5" x14ac:dyDescent="0.2">
      <c r="A148" s="127" t="s">
        <v>514</v>
      </c>
      <c r="B148" s="127">
        <v>137</v>
      </c>
      <c r="C148" s="327" t="s">
        <v>1109</v>
      </c>
      <c r="D148" s="327" t="s">
        <v>1110</v>
      </c>
    </row>
    <row r="149" spans="1:4" x14ac:dyDescent="0.2">
      <c r="A149" s="127" t="s">
        <v>514</v>
      </c>
      <c r="B149" s="127">
        <v>138</v>
      </c>
      <c r="C149" s="327" t="s">
        <v>1111</v>
      </c>
      <c r="D149" s="327" t="s">
        <v>1112</v>
      </c>
    </row>
    <row r="150" spans="1:4" x14ac:dyDescent="0.2">
      <c r="A150" s="127" t="s">
        <v>514</v>
      </c>
      <c r="B150" s="127">
        <v>139</v>
      </c>
      <c r="C150" s="327" t="s">
        <v>1113</v>
      </c>
      <c r="D150" s="327" t="s">
        <v>1114</v>
      </c>
    </row>
    <row r="151" spans="1:4" ht="28.5" x14ac:dyDescent="0.2">
      <c r="A151" s="127" t="s">
        <v>514</v>
      </c>
      <c r="B151" s="127">
        <v>140</v>
      </c>
      <c r="C151" s="327" t="s">
        <v>1115</v>
      </c>
      <c r="D151" s="327" t="s">
        <v>1116</v>
      </c>
    </row>
    <row r="152" spans="1:4" x14ac:dyDescent="0.2">
      <c r="A152" s="127" t="s">
        <v>514</v>
      </c>
      <c r="B152" s="127">
        <v>141</v>
      </c>
      <c r="C152" s="327" t="s">
        <v>1117</v>
      </c>
      <c r="D152" s="327" t="s">
        <v>1118</v>
      </c>
    </row>
    <row r="153" spans="1:4" x14ac:dyDescent="0.2">
      <c r="A153" s="127" t="s">
        <v>514</v>
      </c>
      <c r="B153" s="127">
        <v>142</v>
      </c>
      <c r="C153" s="327" t="s">
        <v>1119</v>
      </c>
      <c r="D153" s="327" t="s">
        <v>1061</v>
      </c>
    </row>
    <row r="154" spans="1:4" x14ac:dyDescent="0.2">
      <c r="A154" s="127" t="s">
        <v>514</v>
      </c>
      <c r="B154" s="127">
        <v>143</v>
      </c>
      <c r="C154" s="327" t="s">
        <v>1120</v>
      </c>
      <c r="D154" s="327" t="s">
        <v>1059</v>
      </c>
    </row>
    <row r="155" spans="1:4" ht="28.5" x14ac:dyDescent="0.2">
      <c r="A155" s="127" t="s">
        <v>514</v>
      </c>
      <c r="B155" s="127">
        <v>144</v>
      </c>
      <c r="C155" s="327" t="s">
        <v>1121</v>
      </c>
      <c r="D155" s="327" t="s">
        <v>1122</v>
      </c>
    </row>
    <row r="156" spans="1:4" ht="28.5" x14ac:dyDescent="0.2">
      <c r="A156" s="127" t="s">
        <v>514</v>
      </c>
      <c r="B156" s="127">
        <v>145</v>
      </c>
      <c r="C156" s="327" t="s">
        <v>1123</v>
      </c>
      <c r="D156" s="327" t="s">
        <v>1124</v>
      </c>
    </row>
    <row r="157" spans="1:4" x14ac:dyDescent="0.2">
      <c r="A157" s="127" t="s">
        <v>514</v>
      </c>
      <c r="B157" s="127">
        <v>146</v>
      </c>
      <c r="C157" s="327" t="s">
        <v>1125</v>
      </c>
      <c r="D157" s="327" t="s">
        <v>1126</v>
      </c>
    </row>
    <row r="158" spans="1:4" x14ac:dyDescent="0.2">
      <c r="A158" s="127" t="s">
        <v>514</v>
      </c>
      <c r="B158" s="127">
        <v>147</v>
      </c>
      <c r="C158" s="327" t="s">
        <v>1127</v>
      </c>
      <c r="D158" s="327" t="s">
        <v>1128</v>
      </c>
    </row>
    <row r="159" spans="1:4" x14ac:dyDescent="0.2">
      <c r="A159" s="127" t="s">
        <v>514</v>
      </c>
      <c r="B159" s="127">
        <v>148</v>
      </c>
      <c r="C159" s="327" t="s">
        <v>1129</v>
      </c>
      <c r="D159" s="327" t="s">
        <v>1130</v>
      </c>
    </row>
    <row r="160" spans="1:4" x14ac:dyDescent="0.2">
      <c r="A160" s="127" t="s">
        <v>514</v>
      </c>
      <c r="B160" s="127">
        <v>149</v>
      </c>
      <c r="C160" s="327" t="s">
        <v>1131</v>
      </c>
      <c r="D160" s="327" t="s">
        <v>1132</v>
      </c>
    </row>
    <row r="161" spans="1:4" ht="28.5" x14ac:dyDescent="0.2">
      <c r="A161" s="127" t="s">
        <v>514</v>
      </c>
      <c r="B161" s="127">
        <v>150</v>
      </c>
      <c r="C161" s="327" t="s">
        <v>1133</v>
      </c>
      <c r="D161" s="327" t="s">
        <v>1134</v>
      </c>
    </row>
    <row r="162" spans="1:4" ht="28.5" x14ac:dyDescent="0.2">
      <c r="A162" s="127" t="s">
        <v>514</v>
      </c>
      <c r="B162" s="127">
        <v>151</v>
      </c>
      <c r="C162" s="327" t="s">
        <v>1135</v>
      </c>
      <c r="D162" s="327" t="s">
        <v>1136</v>
      </c>
    </row>
    <row r="163" spans="1:4" x14ac:dyDescent="0.2">
      <c r="A163" s="127" t="s">
        <v>514</v>
      </c>
      <c r="B163" s="127">
        <v>152</v>
      </c>
      <c r="C163" s="327" t="s">
        <v>1137</v>
      </c>
      <c r="D163" s="327" t="s">
        <v>1138</v>
      </c>
    </row>
    <row r="164" spans="1:4" x14ac:dyDescent="0.2">
      <c r="A164" s="127" t="s">
        <v>514</v>
      </c>
      <c r="B164" s="127">
        <v>153</v>
      </c>
      <c r="C164" s="327" t="s">
        <v>1139</v>
      </c>
      <c r="D164" s="327" t="s">
        <v>1140</v>
      </c>
    </row>
    <row r="165" spans="1:4" x14ac:dyDescent="0.2">
      <c r="A165" s="127" t="s">
        <v>1141</v>
      </c>
      <c r="B165" s="127">
        <v>154</v>
      </c>
      <c r="C165" s="327" t="s">
        <v>1142</v>
      </c>
      <c r="D165" s="327" t="s">
        <v>1143</v>
      </c>
    </row>
    <row r="166" spans="1:4" x14ac:dyDescent="0.2">
      <c r="A166" s="127" t="s">
        <v>1141</v>
      </c>
      <c r="B166" s="127">
        <v>155</v>
      </c>
      <c r="C166" s="327" t="s">
        <v>1144</v>
      </c>
      <c r="D166" s="327" t="s">
        <v>1145</v>
      </c>
    </row>
    <row r="167" spans="1:4" x14ac:dyDescent="0.2">
      <c r="A167" s="127" t="s">
        <v>1141</v>
      </c>
      <c r="B167" s="127">
        <v>156</v>
      </c>
      <c r="C167" s="327" t="s">
        <v>1146</v>
      </c>
      <c r="D167" s="327" t="s">
        <v>1147</v>
      </c>
    </row>
    <row r="168" spans="1:4" x14ac:dyDescent="0.2">
      <c r="A168" s="127" t="s">
        <v>1141</v>
      </c>
      <c r="B168" s="127">
        <v>157</v>
      </c>
      <c r="C168" s="327" t="s">
        <v>1148</v>
      </c>
      <c r="D168" s="327" t="s">
        <v>1149</v>
      </c>
    </row>
    <row r="169" spans="1:4" ht="28.5" x14ac:dyDescent="0.2">
      <c r="A169" s="127" t="s">
        <v>653</v>
      </c>
      <c r="B169" s="127">
        <v>158</v>
      </c>
      <c r="C169" s="327" t="s">
        <v>1150</v>
      </c>
      <c r="D169" s="327" t="s">
        <v>1151</v>
      </c>
    </row>
    <row r="170" spans="1:4" ht="28.5" x14ac:dyDescent="0.2">
      <c r="A170" s="127" t="s">
        <v>653</v>
      </c>
      <c r="B170" s="127">
        <v>159</v>
      </c>
      <c r="C170" s="327" t="s">
        <v>1152</v>
      </c>
      <c r="D170" s="327" t="s">
        <v>1153</v>
      </c>
    </row>
    <row r="171" spans="1:4" ht="28.5" x14ac:dyDescent="0.2">
      <c r="A171" s="127" t="s">
        <v>653</v>
      </c>
      <c r="B171" s="127">
        <v>160</v>
      </c>
      <c r="C171" s="327" t="s">
        <v>1154</v>
      </c>
      <c r="D171" s="327" t="s">
        <v>1155</v>
      </c>
    </row>
    <row r="172" spans="1:4" ht="28.5" x14ac:dyDescent="0.2">
      <c r="A172" s="127" t="s">
        <v>653</v>
      </c>
      <c r="B172" s="127">
        <v>161</v>
      </c>
      <c r="C172" s="327" t="s">
        <v>1156</v>
      </c>
      <c r="D172" s="327" t="s">
        <v>1157</v>
      </c>
    </row>
    <row r="173" spans="1:4" ht="28.5" x14ac:dyDescent="0.2">
      <c r="A173" s="127" t="s">
        <v>653</v>
      </c>
      <c r="B173" s="127">
        <v>162</v>
      </c>
      <c r="C173" s="327" t="s">
        <v>1158</v>
      </c>
      <c r="D173" s="327" t="s">
        <v>1159</v>
      </c>
    </row>
    <row r="174" spans="1:4" ht="28.5" x14ac:dyDescent="0.2">
      <c r="A174" s="127" t="s">
        <v>653</v>
      </c>
      <c r="B174" s="127">
        <v>163</v>
      </c>
      <c r="C174" s="327" t="s">
        <v>1160</v>
      </c>
      <c r="D174" s="327" t="s">
        <v>1161</v>
      </c>
    </row>
    <row r="175" spans="1:4" ht="28.5" x14ac:dyDescent="0.2">
      <c r="A175" s="127" t="s">
        <v>653</v>
      </c>
      <c r="B175" s="127">
        <v>164</v>
      </c>
      <c r="C175" s="327" t="s">
        <v>1162</v>
      </c>
      <c r="D175" s="327" t="s">
        <v>1163</v>
      </c>
    </row>
    <row r="176" spans="1:4" ht="28.5" x14ac:dyDescent="0.2">
      <c r="A176" s="127" t="s">
        <v>653</v>
      </c>
      <c r="B176" s="127">
        <v>165</v>
      </c>
      <c r="C176" s="327" t="s">
        <v>1164</v>
      </c>
      <c r="D176" s="327" t="s">
        <v>1165</v>
      </c>
    </row>
    <row r="177" spans="1:4" ht="28.5" x14ac:dyDescent="0.2">
      <c r="A177" s="127" t="s">
        <v>653</v>
      </c>
      <c r="B177" s="127">
        <v>166</v>
      </c>
      <c r="C177" s="327" t="s">
        <v>1166</v>
      </c>
      <c r="D177" s="327" t="s">
        <v>1167</v>
      </c>
    </row>
    <row r="178" spans="1:4" ht="28.5" x14ac:dyDescent="0.2">
      <c r="A178" s="127" t="s">
        <v>653</v>
      </c>
      <c r="B178" s="127">
        <v>167</v>
      </c>
      <c r="C178" s="327" t="s">
        <v>1168</v>
      </c>
      <c r="D178" s="327" t="s">
        <v>1169</v>
      </c>
    </row>
    <row r="179" spans="1:4" ht="28.5" x14ac:dyDescent="0.2">
      <c r="A179" s="127" t="s">
        <v>653</v>
      </c>
      <c r="B179" s="127">
        <v>168</v>
      </c>
      <c r="C179" s="327" t="s">
        <v>1170</v>
      </c>
      <c r="D179" s="327" t="s">
        <v>1171</v>
      </c>
    </row>
    <row r="180" spans="1:4" ht="28.5" x14ac:dyDescent="0.2">
      <c r="A180" s="127" t="s">
        <v>78</v>
      </c>
      <c r="B180" s="127">
        <v>169</v>
      </c>
      <c r="C180" s="327" t="s">
        <v>1172</v>
      </c>
      <c r="D180" s="327" t="s">
        <v>1173</v>
      </c>
    </row>
    <row r="181" spans="1:4" ht="28.5" x14ac:dyDescent="0.2">
      <c r="A181" s="127" t="s">
        <v>78</v>
      </c>
      <c r="B181" s="127">
        <v>170</v>
      </c>
      <c r="C181" s="327" t="s">
        <v>1174</v>
      </c>
      <c r="D181" s="327" t="s">
        <v>1175</v>
      </c>
    </row>
    <row r="182" spans="1:4" ht="28.5" x14ac:dyDescent="0.2">
      <c r="A182" s="127" t="s">
        <v>78</v>
      </c>
      <c r="B182" s="127">
        <v>171</v>
      </c>
      <c r="C182" s="327" t="s">
        <v>1058</v>
      </c>
      <c r="D182" s="327" t="s">
        <v>1176</v>
      </c>
    </row>
    <row r="183" spans="1:4" ht="28.5" x14ac:dyDescent="0.2">
      <c r="A183" s="127" t="s">
        <v>78</v>
      </c>
      <c r="B183" s="127">
        <v>172</v>
      </c>
      <c r="C183" s="327" t="s">
        <v>1062</v>
      </c>
      <c r="D183" s="327" t="s">
        <v>1177</v>
      </c>
    </row>
    <row r="184" spans="1:4" ht="28.5" x14ac:dyDescent="0.2">
      <c r="A184" s="127" t="s">
        <v>78</v>
      </c>
      <c r="B184" s="127">
        <v>173</v>
      </c>
      <c r="C184" s="327" t="s">
        <v>1178</v>
      </c>
      <c r="D184" s="327" t="s">
        <v>1179</v>
      </c>
    </row>
    <row r="185" spans="1:4" ht="28.5" x14ac:dyDescent="0.2">
      <c r="A185" s="127" t="s">
        <v>78</v>
      </c>
      <c r="B185" s="127">
        <v>174</v>
      </c>
      <c r="C185" s="327" t="s">
        <v>1180</v>
      </c>
      <c r="D185" s="327" t="s">
        <v>1181</v>
      </c>
    </row>
    <row r="186" spans="1:4" ht="28.5" x14ac:dyDescent="0.2">
      <c r="A186" s="127" t="s">
        <v>160</v>
      </c>
      <c r="B186" s="127">
        <v>175</v>
      </c>
      <c r="C186" s="327" t="s">
        <v>1182</v>
      </c>
      <c r="D186" s="327" t="s">
        <v>1183</v>
      </c>
    </row>
    <row r="187" spans="1:4" ht="28.5" x14ac:dyDescent="0.2">
      <c r="A187" s="127" t="s">
        <v>160</v>
      </c>
      <c r="B187" s="127">
        <v>176</v>
      </c>
      <c r="C187" s="327" t="s">
        <v>1184</v>
      </c>
      <c r="D187" s="327" t="s">
        <v>1185</v>
      </c>
    </row>
    <row r="188" spans="1:4" ht="28.5" x14ac:dyDescent="0.2">
      <c r="A188" s="127" t="s">
        <v>160</v>
      </c>
      <c r="B188" s="127">
        <v>177</v>
      </c>
      <c r="C188" s="327" t="s">
        <v>1186</v>
      </c>
      <c r="D188" s="327" t="s">
        <v>1187</v>
      </c>
    </row>
    <row r="189" spans="1:4" ht="28.5" x14ac:dyDescent="0.2">
      <c r="A189" s="127" t="s">
        <v>160</v>
      </c>
      <c r="B189" s="127">
        <v>178</v>
      </c>
      <c r="C189" s="327" t="s">
        <v>1188</v>
      </c>
      <c r="D189" s="327" t="s">
        <v>1189</v>
      </c>
    </row>
    <row r="190" spans="1:4" ht="28.5" x14ac:dyDescent="0.2">
      <c r="A190" s="127" t="s">
        <v>160</v>
      </c>
      <c r="B190" s="218">
        <v>179</v>
      </c>
      <c r="C190" s="327" t="s">
        <v>1119</v>
      </c>
      <c r="D190" s="327" t="s">
        <v>1190</v>
      </c>
    </row>
    <row r="191" spans="1:4" ht="28.5" x14ac:dyDescent="0.2">
      <c r="A191" s="127" t="s">
        <v>160</v>
      </c>
      <c r="B191" s="218">
        <v>180</v>
      </c>
      <c r="C191" s="327" t="s">
        <v>1191</v>
      </c>
      <c r="D191" s="327" t="s">
        <v>1192</v>
      </c>
    </row>
    <row r="192" spans="1:4" ht="28.5" x14ac:dyDescent="0.2">
      <c r="A192" s="127" t="s">
        <v>160</v>
      </c>
      <c r="B192" s="218">
        <v>181</v>
      </c>
      <c r="C192" s="327" t="s">
        <v>1193</v>
      </c>
      <c r="D192" s="327" t="s">
        <v>1194</v>
      </c>
    </row>
    <row r="193" spans="1:4" ht="28.5" x14ac:dyDescent="0.2">
      <c r="A193" s="127" t="s">
        <v>160</v>
      </c>
      <c r="B193" s="218">
        <v>182</v>
      </c>
      <c r="C193" s="327" t="s">
        <v>1195</v>
      </c>
      <c r="D193" s="327" t="s">
        <v>1196</v>
      </c>
    </row>
    <row r="194" spans="1:4" ht="28.5" x14ac:dyDescent="0.2">
      <c r="A194" s="127" t="s">
        <v>160</v>
      </c>
      <c r="B194" s="218">
        <v>183</v>
      </c>
      <c r="C194" s="327" t="s">
        <v>1197</v>
      </c>
      <c r="D194" s="327" t="s">
        <v>1198</v>
      </c>
    </row>
    <row r="195" spans="1:4" ht="28.5" x14ac:dyDescent="0.2">
      <c r="A195" s="127" t="s">
        <v>1710</v>
      </c>
      <c r="B195" s="218">
        <v>184</v>
      </c>
      <c r="C195" s="327" t="s">
        <v>1199</v>
      </c>
      <c r="D195" s="327" t="s">
        <v>1200</v>
      </c>
    </row>
    <row r="196" spans="1:4" ht="28.5" x14ac:dyDescent="0.2">
      <c r="A196" s="127" t="s">
        <v>1710</v>
      </c>
      <c r="B196" s="218">
        <v>185</v>
      </c>
      <c r="C196" s="327" t="s">
        <v>1201</v>
      </c>
      <c r="D196" s="327" t="s">
        <v>1202</v>
      </c>
    </row>
    <row r="197" spans="1:4" ht="28.5" x14ac:dyDescent="0.2">
      <c r="A197" s="127" t="s">
        <v>1710</v>
      </c>
      <c r="B197" s="218">
        <v>186</v>
      </c>
      <c r="C197" s="327" t="s">
        <v>1203</v>
      </c>
      <c r="D197" s="327" t="s">
        <v>1204</v>
      </c>
    </row>
    <row r="198" spans="1:4" ht="28.5" x14ac:dyDescent="0.2">
      <c r="A198" s="127" t="s">
        <v>1710</v>
      </c>
      <c r="B198" s="218">
        <v>187</v>
      </c>
      <c r="C198" s="327" t="s">
        <v>1205</v>
      </c>
      <c r="D198" s="327" t="s">
        <v>1206</v>
      </c>
    </row>
    <row r="199" spans="1:4" ht="42.75" x14ac:dyDescent="0.2">
      <c r="A199" s="127" t="s">
        <v>1710</v>
      </c>
      <c r="B199" s="218">
        <v>188</v>
      </c>
      <c r="C199" s="327" t="s">
        <v>1207</v>
      </c>
      <c r="D199" s="327" t="s">
        <v>1208</v>
      </c>
    </row>
    <row r="200" spans="1:4" ht="42.75" x14ac:dyDescent="0.2">
      <c r="A200" s="127" t="s">
        <v>1710</v>
      </c>
      <c r="B200" s="218">
        <v>189</v>
      </c>
      <c r="C200" s="327" t="s">
        <v>1209</v>
      </c>
      <c r="D200" s="327" t="s">
        <v>1210</v>
      </c>
    </row>
    <row r="201" spans="1:4" ht="28.5" x14ac:dyDescent="0.2">
      <c r="A201" s="127" t="s">
        <v>1710</v>
      </c>
      <c r="B201" s="218">
        <v>190</v>
      </c>
      <c r="C201" s="327" t="s">
        <v>1211</v>
      </c>
      <c r="D201" s="327" t="s">
        <v>1212</v>
      </c>
    </row>
    <row r="202" spans="1:4" ht="28.5" x14ac:dyDescent="0.2">
      <c r="A202" s="127" t="s">
        <v>1710</v>
      </c>
      <c r="B202" s="218">
        <v>191</v>
      </c>
      <c r="C202" s="327" t="s">
        <v>1213</v>
      </c>
      <c r="D202" s="327" t="s">
        <v>1214</v>
      </c>
    </row>
    <row r="203" spans="1:4" ht="28.5" x14ac:dyDescent="0.2">
      <c r="A203" s="127" t="s">
        <v>1710</v>
      </c>
      <c r="B203" s="218">
        <v>192</v>
      </c>
      <c r="C203" s="327" t="s">
        <v>1215</v>
      </c>
      <c r="D203" s="327" t="s">
        <v>1216</v>
      </c>
    </row>
    <row r="204" spans="1:4" ht="28.5" x14ac:dyDescent="0.2">
      <c r="A204" s="127" t="s">
        <v>1710</v>
      </c>
      <c r="B204" s="218">
        <v>193</v>
      </c>
      <c r="C204" s="327" t="s">
        <v>1217</v>
      </c>
      <c r="D204" s="327" t="s">
        <v>1218</v>
      </c>
    </row>
    <row r="205" spans="1:4" ht="28.5" x14ac:dyDescent="0.2">
      <c r="A205" s="127" t="s">
        <v>1710</v>
      </c>
      <c r="B205" s="218">
        <v>194</v>
      </c>
      <c r="C205" s="327" t="s">
        <v>1219</v>
      </c>
      <c r="D205" s="327" t="s">
        <v>1220</v>
      </c>
    </row>
    <row r="206" spans="1:4" ht="28.5" x14ac:dyDescent="0.2">
      <c r="A206" s="127" t="s">
        <v>1710</v>
      </c>
      <c r="B206" s="218">
        <v>195</v>
      </c>
      <c r="C206" s="327" t="s">
        <v>1221</v>
      </c>
      <c r="D206" s="327" t="s">
        <v>1222</v>
      </c>
    </row>
    <row r="207" spans="1:4" ht="28.5" x14ac:dyDescent="0.2">
      <c r="A207" s="127" t="s">
        <v>1710</v>
      </c>
      <c r="B207" s="218">
        <v>196</v>
      </c>
      <c r="C207" s="327" t="s">
        <v>1223</v>
      </c>
      <c r="D207" s="327" t="s">
        <v>1224</v>
      </c>
    </row>
    <row r="208" spans="1:4" ht="28.5" x14ac:dyDescent="0.2">
      <c r="A208" s="127" t="s">
        <v>1710</v>
      </c>
      <c r="B208" s="218">
        <v>197</v>
      </c>
      <c r="C208" s="327" t="s">
        <v>1225</v>
      </c>
      <c r="D208" s="327" t="s">
        <v>1226</v>
      </c>
    </row>
    <row r="209" spans="1:4" ht="28.5" x14ac:dyDescent="0.2">
      <c r="A209" s="127" t="s">
        <v>1710</v>
      </c>
      <c r="B209" s="218">
        <v>198</v>
      </c>
      <c r="C209" s="327" t="s">
        <v>1182</v>
      </c>
      <c r="D209" s="327" t="s">
        <v>1183</v>
      </c>
    </row>
    <row r="210" spans="1:4" ht="28.5" x14ac:dyDescent="0.2">
      <c r="A210" s="127" t="s">
        <v>1710</v>
      </c>
      <c r="B210" s="218">
        <v>199</v>
      </c>
      <c r="C210" s="327" t="s">
        <v>1186</v>
      </c>
      <c r="D210" s="327" t="s">
        <v>1187</v>
      </c>
    </row>
    <row r="211" spans="1:4" ht="28.5" x14ac:dyDescent="0.2">
      <c r="A211" s="127" t="s">
        <v>1710</v>
      </c>
      <c r="B211" s="218">
        <v>200</v>
      </c>
      <c r="C211" s="327" t="s">
        <v>1184</v>
      </c>
      <c r="D211" s="327" t="s">
        <v>1185</v>
      </c>
    </row>
    <row r="212" spans="1:4" ht="28.5" x14ac:dyDescent="0.2">
      <c r="A212" s="127" t="s">
        <v>1710</v>
      </c>
      <c r="B212" s="218">
        <v>201</v>
      </c>
      <c r="C212" s="327" t="s">
        <v>1227</v>
      </c>
      <c r="D212" s="327" t="s">
        <v>1228</v>
      </c>
    </row>
    <row r="213" spans="1:4" ht="28.5" x14ac:dyDescent="0.2">
      <c r="A213" s="127" t="s">
        <v>1710</v>
      </c>
      <c r="B213" s="218">
        <v>202</v>
      </c>
      <c r="C213" s="327" t="s">
        <v>1229</v>
      </c>
      <c r="D213" s="327" t="s">
        <v>1230</v>
      </c>
    </row>
    <row r="214" spans="1:4" ht="28.5" x14ac:dyDescent="0.2">
      <c r="A214" s="127" t="s">
        <v>1710</v>
      </c>
      <c r="B214" s="218">
        <v>203</v>
      </c>
      <c r="C214" s="327" t="s">
        <v>1231</v>
      </c>
      <c r="D214" s="327" t="s">
        <v>1232</v>
      </c>
    </row>
    <row r="215" spans="1:4" ht="28.5" x14ac:dyDescent="0.2">
      <c r="A215" s="127" t="s">
        <v>1710</v>
      </c>
      <c r="B215" s="218">
        <v>204</v>
      </c>
      <c r="C215" s="327" t="s">
        <v>1233</v>
      </c>
      <c r="D215" s="327" t="s">
        <v>1234</v>
      </c>
    </row>
    <row r="216" spans="1:4" ht="28.5" x14ac:dyDescent="0.2">
      <c r="A216" s="127" t="s">
        <v>1710</v>
      </c>
      <c r="B216" s="218">
        <v>205</v>
      </c>
      <c r="C216" s="327" t="s">
        <v>1188</v>
      </c>
      <c r="D216" s="327" t="s">
        <v>1189</v>
      </c>
    </row>
    <row r="217" spans="1:4" ht="28.5" x14ac:dyDescent="0.2">
      <c r="A217" s="127" t="s">
        <v>1710</v>
      </c>
      <c r="B217" s="218">
        <v>206</v>
      </c>
      <c r="C217" s="327" t="s">
        <v>1119</v>
      </c>
      <c r="D217" s="327" t="s">
        <v>1190</v>
      </c>
    </row>
    <row r="218" spans="1:4" ht="28.5" x14ac:dyDescent="0.2">
      <c r="A218" s="127" t="s">
        <v>1710</v>
      </c>
      <c r="B218" s="218">
        <v>207</v>
      </c>
      <c r="C218" s="327" t="s">
        <v>1235</v>
      </c>
      <c r="D218" s="327" t="s">
        <v>1236</v>
      </c>
    </row>
    <row r="219" spans="1:4" ht="28.5" x14ac:dyDescent="0.2">
      <c r="A219" s="127" t="s">
        <v>1710</v>
      </c>
      <c r="B219" s="218">
        <v>208</v>
      </c>
      <c r="C219" s="327" t="s">
        <v>1237</v>
      </c>
      <c r="D219" s="327" t="s">
        <v>1238</v>
      </c>
    </row>
    <row r="220" spans="1:4" ht="28.5" x14ac:dyDescent="0.2">
      <c r="A220" s="127" t="s">
        <v>1710</v>
      </c>
      <c r="B220" s="218">
        <v>209</v>
      </c>
      <c r="C220" s="327" t="s">
        <v>1239</v>
      </c>
      <c r="D220" s="327" t="s">
        <v>1240</v>
      </c>
    </row>
    <row r="221" spans="1:4" ht="28.5" x14ac:dyDescent="0.2">
      <c r="A221" s="127" t="s">
        <v>1710</v>
      </c>
      <c r="B221" s="218">
        <v>210</v>
      </c>
      <c r="C221" s="327" t="s">
        <v>1241</v>
      </c>
      <c r="D221" s="327" t="s">
        <v>1242</v>
      </c>
    </row>
    <row r="222" spans="1:4" ht="28.5" x14ac:dyDescent="0.2">
      <c r="A222" s="127" t="s">
        <v>1710</v>
      </c>
      <c r="B222" s="218">
        <v>211</v>
      </c>
      <c r="C222" s="327" t="s">
        <v>1243</v>
      </c>
      <c r="D222" s="327" t="s">
        <v>1244</v>
      </c>
    </row>
    <row r="223" spans="1:4" ht="42.75" x14ac:dyDescent="0.2">
      <c r="A223" s="127" t="s">
        <v>1710</v>
      </c>
      <c r="B223" s="218">
        <v>212</v>
      </c>
      <c r="C223" s="327" t="s">
        <v>1245</v>
      </c>
      <c r="D223" s="327" t="s">
        <v>1246</v>
      </c>
    </row>
    <row r="224" spans="1:4" ht="28.5" x14ac:dyDescent="0.2">
      <c r="A224" s="127" t="s">
        <v>1710</v>
      </c>
      <c r="B224" s="218">
        <v>213</v>
      </c>
      <c r="C224" s="327" t="s">
        <v>1247</v>
      </c>
      <c r="D224" s="327" t="s">
        <v>1248</v>
      </c>
    </row>
    <row r="225" spans="1:4" ht="28.5" x14ac:dyDescent="0.2">
      <c r="A225" s="127" t="s">
        <v>1710</v>
      </c>
      <c r="B225" s="218">
        <v>214</v>
      </c>
      <c r="C225" s="327" t="s">
        <v>1249</v>
      </c>
      <c r="D225" s="327" t="s">
        <v>1250</v>
      </c>
    </row>
    <row r="226" spans="1:4" ht="28.5" x14ac:dyDescent="0.2">
      <c r="A226" s="127" t="s">
        <v>1710</v>
      </c>
      <c r="B226" s="218">
        <v>215</v>
      </c>
      <c r="C226" s="327" t="s">
        <v>1251</v>
      </c>
      <c r="D226" s="327" t="s">
        <v>1252</v>
      </c>
    </row>
    <row r="227" spans="1:4" ht="28.5" x14ac:dyDescent="0.2">
      <c r="A227" s="127" t="s">
        <v>1710</v>
      </c>
      <c r="B227" s="218">
        <v>216</v>
      </c>
      <c r="C227" s="327" t="s">
        <v>1253</v>
      </c>
      <c r="D227" s="327" t="s">
        <v>1254</v>
      </c>
    </row>
    <row r="228" spans="1:4" ht="28.5" x14ac:dyDescent="0.2">
      <c r="A228" s="127" t="s">
        <v>1710</v>
      </c>
      <c r="B228" s="218">
        <v>217</v>
      </c>
      <c r="C228" s="327" t="s">
        <v>1255</v>
      </c>
      <c r="D228" s="327" t="s">
        <v>1256</v>
      </c>
    </row>
    <row r="229" spans="1:4" ht="28.5" x14ac:dyDescent="0.2">
      <c r="A229" s="127" t="s">
        <v>1710</v>
      </c>
      <c r="B229" s="218">
        <v>218</v>
      </c>
      <c r="C229" s="327" t="s">
        <v>1257</v>
      </c>
      <c r="D229" s="327" t="s">
        <v>1258</v>
      </c>
    </row>
    <row r="230" spans="1:4" ht="28.5" x14ac:dyDescent="0.2">
      <c r="A230" s="127" t="s">
        <v>1710</v>
      </c>
      <c r="B230" s="218">
        <v>219</v>
      </c>
      <c r="C230" s="327" t="s">
        <v>1259</v>
      </c>
      <c r="D230" s="327" t="s">
        <v>1260</v>
      </c>
    </row>
    <row r="231" spans="1:4" ht="28.5" x14ac:dyDescent="0.2">
      <c r="A231" s="127" t="s">
        <v>1710</v>
      </c>
      <c r="B231" s="218">
        <v>220</v>
      </c>
      <c r="C231" s="327" t="s">
        <v>1261</v>
      </c>
      <c r="D231" s="327" t="s">
        <v>1262</v>
      </c>
    </row>
    <row r="232" spans="1:4" ht="28.5" x14ac:dyDescent="0.2">
      <c r="A232" s="127" t="s">
        <v>1710</v>
      </c>
      <c r="B232" s="218">
        <v>221</v>
      </c>
      <c r="C232" s="327" t="s">
        <v>1263</v>
      </c>
      <c r="D232" s="327" t="s">
        <v>1264</v>
      </c>
    </row>
    <row r="233" spans="1:4" ht="28.5" x14ac:dyDescent="0.2">
      <c r="A233" s="127" t="s">
        <v>1710</v>
      </c>
      <c r="B233" s="218">
        <v>222</v>
      </c>
      <c r="C233" s="327" t="s">
        <v>1265</v>
      </c>
      <c r="D233" s="327" t="s">
        <v>1266</v>
      </c>
    </row>
    <row r="234" spans="1:4" ht="28.5" x14ac:dyDescent="0.2">
      <c r="A234" s="127" t="s">
        <v>1710</v>
      </c>
      <c r="B234" s="218">
        <v>223</v>
      </c>
      <c r="C234" s="327" t="s">
        <v>1267</v>
      </c>
      <c r="D234" s="327" t="s">
        <v>1268</v>
      </c>
    </row>
    <row r="235" spans="1:4" ht="28.5" x14ac:dyDescent="0.2">
      <c r="A235" s="127" t="s">
        <v>1710</v>
      </c>
      <c r="B235" s="218">
        <v>224</v>
      </c>
      <c r="C235" s="327" t="s">
        <v>1269</v>
      </c>
      <c r="D235" s="327" t="s">
        <v>1270</v>
      </c>
    </row>
    <row r="236" spans="1:4" ht="28.5" x14ac:dyDescent="0.2">
      <c r="A236" s="127" t="s">
        <v>1710</v>
      </c>
      <c r="B236" s="218">
        <v>225</v>
      </c>
      <c r="C236" s="327" t="s">
        <v>1211</v>
      </c>
      <c r="D236" s="327" t="s">
        <v>1212</v>
      </c>
    </row>
    <row r="237" spans="1:4" ht="28.5" x14ac:dyDescent="0.2">
      <c r="A237" s="127" t="s">
        <v>1710</v>
      </c>
      <c r="B237" s="218">
        <v>226</v>
      </c>
      <c r="C237" s="327" t="s">
        <v>1102</v>
      </c>
      <c r="D237" s="327" t="s">
        <v>1271</v>
      </c>
    </row>
    <row r="238" spans="1:4" ht="28.5" x14ac:dyDescent="0.2">
      <c r="A238" s="127" t="s">
        <v>1710</v>
      </c>
      <c r="B238" s="218">
        <v>227</v>
      </c>
      <c r="C238" s="327" t="s">
        <v>1272</v>
      </c>
      <c r="D238" s="327" t="s">
        <v>1273</v>
      </c>
    </row>
    <row r="239" spans="1:4" x14ac:dyDescent="0.2">
      <c r="A239" s="127" t="s">
        <v>728</v>
      </c>
      <c r="B239" s="218">
        <v>228</v>
      </c>
      <c r="C239" s="327" t="s">
        <v>1274</v>
      </c>
      <c r="D239" s="327" t="s">
        <v>1275</v>
      </c>
    </row>
    <row r="240" spans="1:4" ht="28.5" x14ac:dyDescent="0.2">
      <c r="A240" s="127" t="s">
        <v>728</v>
      </c>
      <c r="B240" s="218">
        <v>229</v>
      </c>
      <c r="C240" s="327" t="s">
        <v>1276</v>
      </c>
      <c r="D240" s="327" t="s">
        <v>1277</v>
      </c>
    </row>
    <row r="241" spans="1:4" ht="42.75" x14ac:dyDescent="0.2">
      <c r="A241" s="127" t="s">
        <v>728</v>
      </c>
      <c r="B241" s="218">
        <v>230</v>
      </c>
      <c r="C241" s="327" t="s">
        <v>1278</v>
      </c>
      <c r="D241" s="327" t="s">
        <v>1279</v>
      </c>
    </row>
    <row r="242" spans="1:4" ht="42.75" x14ac:dyDescent="0.2">
      <c r="A242" s="127" t="s">
        <v>728</v>
      </c>
      <c r="B242" s="218">
        <v>231</v>
      </c>
      <c r="C242" s="327" t="s">
        <v>1280</v>
      </c>
      <c r="D242" s="327" t="s">
        <v>1281</v>
      </c>
    </row>
    <row r="243" spans="1:4" ht="28.5" x14ac:dyDescent="0.2">
      <c r="A243" s="127" t="s">
        <v>728</v>
      </c>
      <c r="B243" s="218">
        <v>232</v>
      </c>
      <c r="C243" s="327" t="s">
        <v>1282</v>
      </c>
      <c r="D243" s="327" t="s">
        <v>1283</v>
      </c>
    </row>
    <row r="244" spans="1:4" ht="28.5" x14ac:dyDescent="0.2">
      <c r="A244" s="127" t="s">
        <v>728</v>
      </c>
      <c r="B244" s="218">
        <v>233</v>
      </c>
      <c r="C244" s="327" t="s">
        <v>1284</v>
      </c>
      <c r="D244" s="327" t="s">
        <v>1285</v>
      </c>
    </row>
    <row r="245" spans="1:4" ht="28.5" x14ac:dyDescent="0.2">
      <c r="A245" s="127" t="s">
        <v>728</v>
      </c>
      <c r="B245" s="218">
        <v>234</v>
      </c>
      <c r="C245" s="327" t="s">
        <v>1286</v>
      </c>
      <c r="D245" s="327" t="s">
        <v>1287</v>
      </c>
    </row>
    <row r="246" spans="1:4" ht="28.5" x14ac:dyDescent="0.2">
      <c r="A246" s="127" t="s">
        <v>728</v>
      </c>
      <c r="B246" s="218">
        <v>235</v>
      </c>
      <c r="C246" s="327" t="s">
        <v>1288</v>
      </c>
      <c r="D246" s="327" t="s">
        <v>1289</v>
      </c>
    </row>
    <row r="247" spans="1:4" ht="28.5" x14ac:dyDescent="0.2">
      <c r="A247" s="127" t="s">
        <v>728</v>
      </c>
      <c r="B247" s="218">
        <v>236</v>
      </c>
      <c r="C247" s="327" t="s">
        <v>1290</v>
      </c>
      <c r="D247" s="327" t="s">
        <v>1291</v>
      </c>
    </row>
    <row r="248" spans="1:4" ht="28.5" x14ac:dyDescent="0.2">
      <c r="A248" s="127" t="s">
        <v>728</v>
      </c>
      <c r="B248" s="218">
        <v>237</v>
      </c>
      <c r="C248" s="327" t="s">
        <v>1292</v>
      </c>
      <c r="D248" s="327" t="s">
        <v>1293</v>
      </c>
    </row>
    <row r="249" spans="1:4" x14ac:dyDescent="0.2">
      <c r="A249" s="127" t="s">
        <v>728</v>
      </c>
      <c r="B249" s="218">
        <v>238</v>
      </c>
      <c r="C249" s="327" t="s">
        <v>1294</v>
      </c>
      <c r="D249" s="327" t="s">
        <v>1295</v>
      </c>
    </row>
    <row r="250" spans="1:4" ht="28.5" x14ac:dyDescent="0.2">
      <c r="A250" s="127" t="s">
        <v>728</v>
      </c>
      <c r="B250" s="218">
        <v>239</v>
      </c>
      <c r="C250" s="327" t="s">
        <v>1296</v>
      </c>
      <c r="D250" s="327" t="s">
        <v>1297</v>
      </c>
    </row>
    <row r="251" spans="1:4" ht="28.5" x14ac:dyDescent="0.2">
      <c r="A251" s="127" t="s">
        <v>728</v>
      </c>
      <c r="B251" s="218">
        <v>240</v>
      </c>
      <c r="C251" s="327" t="s">
        <v>1298</v>
      </c>
      <c r="D251" s="327" t="s">
        <v>1299</v>
      </c>
    </row>
    <row r="252" spans="1:4" ht="28.5" x14ac:dyDescent="0.2">
      <c r="A252" s="127" t="s">
        <v>728</v>
      </c>
      <c r="B252" s="218">
        <v>241</v>
      </c>
      <c r="C252" s="327" t="s">
        <v>1300</v>
      </c>
      <c r="D252" s="327" t="s">
        <v>1301</v>
      </c>
    </row>
    <row r="253" spans="1:4" x14ac:dyDescent="0.2">
      <c r="A253" s="127" t="s">
        <v>728</v>
      </c>
      <c r="B253" s="218">
        <v>242</v>
      </c>
      <c r="C253" s="327" t="s">
        <v>1211</v>
      </c>
      <c r="D253" s="327" t="s">
        <v>1212</v>
      </c>
    </row>
    <row r="254" spans="1:4" x14ac:dyDescent="0.2">
      <c r="A254" s="127" t="s">
        <v>728</v>
      </c>
      <c r="B254" s="218">
        <v>243</v>
      </c>
      <c r="C254" s="327" t="s">
        <v>1102</v>
      </c>
      <c r="D254" s="327" t="s">
        <v>1271</v>
      </c>
    </row>
    <row r="255" spans="1:4" x14ac:dyDescent="0.2">
      <c r="A255" s="328"/>
      <c r="B255" s="328"/>
      <c r="C255" s="329"/>
      <c r="D255" s="329"/>
    </row>
  </sheetData>
  <mergeCells count="5">
    <mergeCell ref="C4:D4"/>
    <mergeCell ref="C5:D5"/>
    <mergeCell ref="C6:D6"/>
    <mergeCell ref="A1:D1"/>
    <mergeCell ref="A4:B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T161"/>
  <sheetViews>
    <sheetView showGridLines="0" view="pageBreakPreview" zoomScale="60" zoomScaleNormal="50" workbookViewId="0"/>
  </sheetViews>
  <sheetFormatPr baseColWidth="10" defaultRowHeight="89.25" customHeight="1" x14ac:dyDescent="0.25"/>
  <cols>
    <col min="1" max="1" width="3.7109375" style="189" customWidth="1"/>
    <col min="2" max="2" width="14.42578125" style="189" customWidth="1"/>
    <col min="3" max="3" width="14.140625" style="189" customWidth="1"/>
    <col min="4" max="4" width="26.85546875" style="189" customWidth="1"/>
    <col min="5" max="5" width="16" style="305" customWidth="1"/>
    <col min="6" max="6" width="25.5703125" style="306" customWidth="1"/>
    <col min="7" max="7" width="28.7109375" style="307" customWidth="1"/>
    <col min="8" max="8" width="30.42578125" style="189" customWidth="1"/>
    <col min="9" max="9" width="11.140625" style="189" bestFit="1" customWidth="1"/>
    <col min="10" max="10" width="9.7109375" style="189" bestFit="1" customWidth="1"/>
    <col min="11" max="11" width="14.140625" style="189" bestFit="1" customWidth="1"/>
    <col min="12" max="12" width="3.7109375" style="308" customWidth="1"/>
    <col min="13" max="13" width="7.7109375" style="309" customWidth="1"/>
    <col min="14" max="14" width="3.7109375" style="308" customWidth="1"/>
    <col min="15" max="15" width="13.42578125" style="308" customWidth="1"/>
    <col min="16" max="16" width="5.7109375" style="308" customWidth="1"/>
    <col min="17" max="17" width="10.7109375" style="308" customWidth="1"/>
    <col min="18" max="18" width="9.28515625" style="308" customWidth="1"/>
    <col min="19" max="19" width="10.7109375" style="308" customWidth="1"/>
    <col min="20" max="20" width="11.42578125" style="308" customWidth="1"/>
    <col min="21" max="21" width="10.7109375" style="308" customWidth="1"/>
    <col min="22" max="22" width="26.140625" style="308" customWidth="1"/>
    <col min="23" max="23" width="7" style="189" customWidth="1"/>
    <col min="24" max="24" width="22.42578125" style="189" customWidth="1"/>
    <col min="25" max="25" width="7" style="189" customWidth="1"/>
    <col min="26" max="27" width="13" style="310" bestFit="1" customWidth="1"/>
    <col min="28" max="28" width="72.7109375" style="310" bestFit="1" customWidth="1"/>
    <col min="29" max="29" width="58.7109375" style="310" customWidth="1"/>
    <col min="30" max="30" width="25.7109375" style="310" customWidth="1"/>
    <col min="31" max="31" width="25.140625" style="189" customWidth="1"/>
    <col min="32" max="34" width="18.7109375" style="189" customWidth="1"/>
    <col min="35" max="35" width="4.85546875" style="189" customWidth="1"/>
    <col min="36" max="227" width="11.42578125" style="189"/>
    <col min="228" max="228" width="16.28515625" style="189" customWidth="1"/>
    <col min="229" max="229" width="19.7109375" style="189" customWidth="1"/>
    <col min="230" max="230" width="33.42578125" style="189" customWidth="1"/>
    <col min="231" max="231" width="25" style="189" customWidth="1"/>
    <col min="232" max="233" width="9.42578125" style="189" customWidth="1"/>
    <col min="234" max="234" width="25.7109375" style="189" customWidth="1"/>
    <col min="235" max="235" width="36.7109375" style="189" customWidth="1"/>
    <col min="236" max="236" width="50.7109375" style="189" customWidth="1"/>
    <col min="237" max="237" width="34.140625" style="189" customWidth="1"/>
    <col min="238" max="238" width="10.28515625" style="189" customWidth="1"/>
    <col min="239" max="239" width="11.5703125" style="189" customWidth="1"/>
    <col min="240" max="240" width="8.7109375" style="189" customWidth="1"/>
    <col min="241" max="241" width="7.7109375" style="189" customWidth="1"/>
    <col min="242" max="242" width="9" style="189" customWidth="1"/>
    <col min="243" max="243" width="10.28515625" style="189" customWidth="1"/>
    <col min="244" max="244" width="5" style="189" customWidth="1"/>
    <col min="245" max="245" width="11" style="189" customWidth="1"/>
    <col min="246" max="246" width="5.140625" style="189" bestFit="1" customWidth="1"/>
    <col min="247" max="247" width="10.85546875" style="189" customWidth="1"/>
    <col min="248" max="248" width="5.28515625" style="189" customWidth="1"/>
    <col min="249" max="249" width="10.7109375" style="189" customWidth="1"/>
    <col min="250" max="250" width="4.7109375" style="189" bestFit="1" customWidth="1"/>
    <col min="251" max="251" width="10.7109375" style="189" customWidth="1"/>
    <col min="252" max="252" width="8.28515625" style="189" customWidth="1"/>
    <col min="253" max="253" width="10.7109375" style="189" customWidth="1"/>
    <col min="254" max="254" width="19" style="189" customWidth="1"/>
    <col min="255" max="255" width="9.140625" style="189" customWidth="1"/>
    <col min="256" max="256" width="71.140625" style="189" customWidth="1"/>
    <col min="257" max="257" width="17.7109375" style="189" customWidth="1"/>
    <col min="258" max="258" width="75.85546875" style="189" customWidth="1"/>
    <col min="259" max="260" width="11.42578125" style="189"/>
    <col min="261" max="261" width="32.42578125" style="189" customWidth="1"/>
    <col min="262" max="262" width="33.7109375" style="189" customWidth="1"/>
    <col min="263" max="263" width="30.7109375" style="189" customWidth="1"/>
    <col min="264" max="483" width="11.42578125" style="189"/>
    <col min="484" max="484" width="16.28515625" style="189" customWidth="1"/>
    <col min="485" max="485" width="19.7109375" style="189" customWidth="1"/>
    <col min="486" max="486" width="33.42578125" style="189" customWidth="1"/>
    <col min="487" max="487" width="25" style="189" customWidth="1"/>
    <col min="488" max="489" width="9.42578125" style="189" customWidth="1"/>
    <col min="490" max="490" width="25.7109375" style="189" customWidth="1"/>
    <col min="491" max="491" width="36.7109375" style="189" customWidth="1"/>
    <col min="492" max="492" width="50.7109375" style="189" customWidth="1"/>
    <col min="493" max="493" width="34.140625" style="189" customWidth="1"/>
    <col min="494" max="494" width="10.28515625" style="189" customWidth="1"/>
    <col min="495" max="495" width="11.5703125" style="189" customWidth="1"/>
    <col min="496" max="496" width="8.7109375" style="189" customWidth="1"/>
    <col min="497" max="497" width="7.7109375" style="189" customWidth="1"/>
    <col min="498" max="498" width="9" style="189" customWidth="1"/>
    <col min="499" max="499" width="10.28515625" style="189" customWidth="1"/>
    <col min="500" max="500" width="5" style="189" customWidth="1"/>
    <col min="501" max="501" width="11" style="189" customWidth="1"/>
    <col min="502" max="502" width="5.140625" style="189" bestFit="1" customWidth="1"/>
    <col min="503" max="503" width="10.85546875" style="189" customWidth="1"/>
    <col min="504" max="504" width="5.28515625" style="189" customWidth="1"/>
    <col min="505" max="505" width="10.7109375" style="189" customWidth="1"/>
    <col min="506" max="506" width="4.7109375" style="189" bestFit="1" customWidth="1"/>
    <col min="507" max="507" width="10.7109375" style="189" customWidth="1"/>
    <col min="508" max="508" width="8.28515625" style="189" customWidth="1"/>
    <col min="509" max="509" width="10.7109375" style="189" customWidth="1"/>
    <col min="510" max="510" width="19" style="189" customWidth="1"/>
    <col min="511" max="511" width="9.140625" style="189" customWidth="1"/>
    <col min="512" max="512" width="71.140625" style="189" customWidth="1"/>
    <col min="513" max="513" width="17.7109375" style="189" customWidth="1"/>
    <col min="514" max="514" width="75.85546875" style="189" customWidth="1"/>
    <col min="515" max="516" width="11.42578125" style="189"/>
    <col min="517" max="517" width="32.42578125" style="189" customWidth="1"/>
    <col min="518" max="518" width="33.7109375" style="189" customWidth="1"/>
    <col min="519" max="519" width="30.7109375" style="189" customWidth="1"/>
    <col min="520" max="739" width="11.42578125" style="189"/>
    <col min="740" max="740" width="16.28515625" style="189" customWidth="1"/>
    <col min="741" max="741" width="19.7109375" style="189" customWidth="1"/>
    <col min="742" max="742" width="33.42578125" style="189" customWidth="1"/>
    <col min="743" max="743" width="25" style="189" customWidth="1"/>
    <col min="744" max="745" width="9.42578125" style="189" customWidth="1"/>
    <col min="746" max="746" width="25.7109375" style="189" customWidth="1"/>
    <col min="747" max="747" width="36.7109375" style="189" customWidth="1"/>
    <col min="748" max="748" width="50.7109375" style="189" customWidth="1"/>
    <col min="749" max="749" width="34.140625" style="189" customWidth="1"/>
    <col min="750" max="750" width="10.28515625" style="189" customWidth="1"/>
    <col min="751" max="751" width="11.5703125" style="189" customWidth="1"/>
    <col min="752" max="752" width="8.7109375" style="189" customWidth="1"/>
    <col min="753" max="753" width="7.7109375" style="189" customWidth="1"/>
    <col min="754" max="754" width="9" style="189" customWidth="1"/>
    <col min="755" max="755" width="10.28515625" style="189" customWidth="1"/>
    <col min="756" max="756" width="5" style="189" customWidth="1"/>
    <col min="757" max="757" width="11" style="189" customWidth="1"/>
    <col min="758" max="758" width="5.140625" style="189" bestFit="1" customWidth="1"/>
    <col min="759" max="759" width="10.85546875" style="189" customWidth="1"/>
    <col min="760" max="760" width="5.28515625" style="189" customWidth="1"/>
    <col min="761" max="761" width="10.7109375" style="189" customWidth="1"/>
    <col min="762" max="762" width="4.7109375" style="189" bestFit="1" customWidth="1"/>
    <col min="763" max="763" width="10.7109375" style="189" customWidth="1"/>
    <col min="764" max="764" width="8.28515625" style="189" customWidth="1"/>
    <col min="765" max="765" width="10.7109375" style="189" customWidth="1"/>
    <col min="766" max="766" width="19" style="189" customWidth="1"/>
    <col min="767" max="767" width="9.140625" style="189" customWidth="1"/>
    <col min="768" max="768" width="71.140625" style="189" customWidth="1"/>
    <col min="769" max="769" width="17.7109375" style="189" customWidth="1"/>
    <col min="770" max="770" width="75.85546875" style="189" customWidth="1"/>
    <col min="771" max="772" width="11.42578125" style="189"/>
    <col min="773" max="773" width="32.42578125" style="189" customWidth="1"/>
    <col min="774" max="774" width="33.7109375" style="189" customWidth="1"/>
    <col min="775" max="775" width="30.7109375" style="189" customWidth="1"/>
    <col min="776" max="995" width="11.42578125" style="189"/>
    <col min="996" max="996" width="16.28515625" style="189" customWidth="1"/>
    <col min="997" max="997" width="19.7109375" style="189" customWidth="1"/>
    <col min="998" max="998" width="33.42578125" style="189" customWidth="1"/>
    <col min="999" max="999" width="25" style="189" customWidth="1"/>
    <col min="1000" max="1001" width="9.42578125" style="189" customWidth="1"/>
    <col min="1002" max="1002" width="25.7109375" style="189" customWidth="1"/>
    <col min="1003" max="1003" width="36.7109375" style="189" customWidth="1"/>
    <col min="1004" max="1004" width="50.7109375" style="189" customWidth="1"/>
    <col min="1005" max="1005" width="34.140625" style="189" customWidth="1"/>
    <col min="1006" max="1006" width="10.28515625" style="189" customWidth="1"/>
    <col min="1007" max="1007" width="11.5703125" style="189" customWidth="1"/>
    <col min="1008" max="1008" width="8.7109375" style="189" customWidth="1"/>
    <col min="1009" max="1009" width="7.7109375" style="189" customWidth="1"/>
    <col min="1010" max="1010" width="9" style="189" customWidth="1"/>
    <col min="1011" max="1011" width="10.28515625" style="189" customWidth="1"/>
    <col min="1012" max="1012" width="5" style="189" customWidth="1"/>
    <col min="1013" max="1013" width="11" style="189" customWidth="1"/>
    <col min="1014" max="1014" width="5.140625" style="189" bestFit="1" customWidth="1"/>
    <col min="1015" max="1015" width="10.85546875" style="189" customWidth="1"/>
    <col min="1016" max="1016" width="5.28515625" style="189" customWidth="1"/>
    <col min="1017" max="1017" width="10.7109375" style="189" customWidth="1"/>
    <col min="1018" max="1018" width="4.7109375" style="189" bestFit="1" customWidth="1"/>
    <col min="1019" max="1019" width="10.7109375" style="189" customWidth="1"/>
    <col min="1020" max="1020" width="8.28515625" style="189" customWidth="1"/>
    <col min="1021" max="1021" width="10.7109375" style="189" customWidth="1"/>
    <col min="1022" max="1022" width="19" style="189" customWidth="1"/>
    <col min="1023" max="1023" width="9.140625" style="189" customWidth="1"/>
    <col min="1024" max="1024" width="71.140625" style="189" customWidth="1"/>
    <col min="1025" max="1025" width="17.7109375" style="189" customWidth="1"/>
    <col min="1026" max="1026" width="75.85546875" style="189" customWidth="1"/>
    <col min="1027" max="1028" width="11.42578125" style="189"/>
    <col min="1029" max="1029" width="32.42578125" style="189" customWidth="1"/>
    <col min="1030" max="1030" width="33.7109375" style="189" customWidth="1"/>
    <col min="1031" max="1031" width="30.7109375" style="189" customWidth="1"/>
    <col min="1032" max="1251" width="11.42578125" style="189"/>
    <col min="1252" max="1252" width="16.28515625" style="189" customWidth="1"/>
    <col min="1253" max="1253" width="19.7109375" style="189" customWidth="1"/>
    <col min="1254" max="1254" width="33.42578125" style="189" customWidth="1"/>
    <col min="1255" max="1255" width="25" style="189" customWidth="1"/>
    <col min="1256" max="1257" width="9.42578125" style="189" customWidth="1"/>
    <col min="1258" max="1258" width="25.7109375" style="189" customWidth="1"/>
    <col min="1259" max="1259" width="36.7109375" style="189" customWidth="1"/>
    <col min="1260" max="1260" width="50.7109375" style="189" customWidth="1"/>
    <col min="1261" max="1261" width="34.140625" style="189" customWidth="1"/>
    <col min="1262" max="1262" width="10.28515625" style="189" customWidth="1"/>
    <col min="1263" max="1263" width="11.5703125" style="189" customWidth="1"/>
    <col min="1264" max="1264" width="8.7109375" style="189" customWidth="1"/>
    <col min="1265" max="1265" width="7.7109375" style="189" customWidth="1"/>
    <col min="1266" max="1266" width="9" style="189" customWidth="1"/>
    <col min="1267" max="1267" width="10.28515625" style="189" customWidth="1"/>
    <col min="1268" max="1268" width="5" style="189" customWidth="1"/>
    <col min="1269" max="1269" width="11" style="189" customWidth="1"/>
    <col min="1270" max="1270" width="5.140625" style="189" bestFit="1" customWidth="1"/>
    <col min="1271" max="1271" width="10.85546875" style="189" customWidth="1"/>
    <col min="1272" max="1272" width="5.28515625" style="189" customWidth="1"/>
    <col min="1273" max="1273" width="10.7109375" style="189" customWidth="1"/>
    <col min="1274" max="1274" width="4.7109375" style="189" bestFit="1" customWidth="1"/>
    <col min="1275" max="1275" width="10.7109375" style="189" customWidth="1"/>
    <col min="1276" max="1276" width="8.28515625" style="189" customWidth="1"/>
    <col min="1277" max="1277" width="10.7109375" style="189" customWidth="1"/>
    <col min="1278" max="1278" width="19" style="189" customWidth="1"/>
    <col min="1279" max="1279" width="9.140625" style="189" customWidth="1"/>
    <col min="1280" max="1280" width="71.140625" style="189" customWidth="1"/>
    <col min="1281" max="1281" width="17.7109375" style="189" customWidth="1"/>
    <col min="1282" max="1282" width="75.85546875" style="189" customWidth="1"/>
    <col min="1283" max="1284" width="11.42578125" style="189"/>
    <col min="1285" max="1285" width="32.42578125" style="189" customWidth="1"/>
    <col min="1286" max="1286" width="33.7109375" style="189" customWidth="1"/>
    <col min="1287" max="1287" width="30.7109375" style="189" customWidth="1"/>
    <col min="1288" max="1507" width="11.42578125" style="189"/>
    <col min="1508" max="1508" width="16.28515625" style="189" customWidth="1"/>
    <col min="1509" max="1509" width="19.7109375" style="189" customWidth="1"/>
    <col min="1510" max="1510" width="33.42578125" style="189" customWidth="1"/>
    <col min="1511" max="1511" width="25" style="189" customWidth="1"/>
    <col min="1512" max="1513" width="9.42578125" style="189" customWidth="1"/>
    <col min="1514" max="1514" width="25.7109375" style="189" customWidth="1"/>
    <col min="1515" max="1515" width="36.7109375" style="189" customWidth="1"/>
    <col min="1516" max="1516" width="50.7109375" style="189" customWidth="1"/>
    <col min="1517" max="1517" width="34.140625" style="189" customWidth="1"/>
    <col min="1518" max="1518" width="10.28515625" style="189" customWidth="1"/>
    <col min="1519" max="1519" width="11.5703125" style="189" customWidth="1"/>
    <col min="1520" max="1520" width="8.7109375" style="189" customWidth="1"/>
    <col min="1521" max="1521" width="7.7109375" style="189" customWidth="1"/>
    <col min="1522" max="1522" width="9" style="189" customWidth="1"/>
    <col min="1523" max="1523" width="10.28515625" style="189" customWidth="1"/>
    <col min="1524" max="1524" width="5" style="189" customWidth="1"/>
    <col min="1525" max="1525" width="11" style="189" customWidth="1"/>
    <col min="1526" max="1526" width="5.140625" style="189" bestFit="1" customWidth="1"/>
    <col min="1527" max="1527" width="10.85546875" style="189" customWidth="1"/>
    <col min="1528" max="1528" width="5.28515625" style="189" customWidth="1"/>
    <col min="1529" max="1529" width="10.7109375" style="189" customWidth="1"/>
    <col min="1530" max="1530" width="4.7109375" style="189" bestFit="1" customWidth="1"/>
    <col min="1531" max="1531" width="10.7109375" style="189" customWidth="1"/>
    <col min="1532" max="1532" width="8.28515625" style="189" customWidth="1"/>
    <col min="1533" max="1533" width="10.7109375" style="189" customWidth="1"/>
    <col min="1534" max="1534" width="19" style="189" customWidth="1"/>
    <col min="1535" max="1535" width="9.140625" style="189" customWidth="1"/>
    <col min="1536" max="1536" width="71.140625" style="189" customWidth="1"/>
    <col min="1537" max="1537" width="17.7109375" style="189" customWidth="1"/>
    <col min="1538" max="1538" width="75.85546875" style="189" customWidth="1"/>
    <col min="1539" max="1540" width="11.42578125" style="189"/>
    <col min="1541" max="1541" width="32.42578125" style="189" customWidth="1"/>
    <col min="1542" max="1542" width="33.7109375" style="189" customWidth="1"/>
    <col min="1543" max="1543" width="30.7109375" style="189" customWidth="1"/>
    <col min="1544" max="1763" width="11.42578125" style="189"/>
    <col min="1764" max="1764" width="16.28515625" style="189" customWidth="1"/>
    <col min="1765" max="1765" width="19.7109375" style="189" customWidth="1"/>
    <col min="1766" max="1766" width="33.42578125" style="189" customWidth="1"/>
    <col min="1767" max="1767" width="25" style="189" customWidth="1"/>
    <col min="1768" max="1769" width="9.42578125" style="189" customWidth="1"/>
    <col min="1770" max="1770" width="25.7109375" style="189" customWidth="1"/>
    <col min="1771" max="1771" width="36.7109375" style="189" customWidth="1"/>
    <col min="1772" max="1772" width="50.7109375" style="189" customWidth="1"/>
    <col min="1773" max="1773" width="34.140625" style="189" customWidth="1"/>
    <col min="1774" max="1774" width="10.28515625" style="189" customWidth="1"/>
    <col min="1775" max="1775" width="11.5703125" style="189" customWidth="1"/>
    <col min="1776" max="1776" width="8.7109375" style="189" customWidth="1"/>
    <col min="1777" max="1777" width="7.7109375" style="189" customWidth="1"/>
    <col min="1778" max="1778" width="9" style="189" customWidth="1"/>
    <col min="1779" max="1779" width="10.28515625" style="189" customWidth="1"/>
    <col min="1780" max="1780" width="5" style="189" customWidth="1"/>
    <col min="1781" max="1781" width="11" style="189" customWidth="1"/>
    <col min="1782" max="1782" width="5.140625" style="189" bestFit="1" customWidth="1"/>
    <col min="1783" max="1783" width="10.85546875" style="189" customWidth="1"/>
    <col min="1784" max="1784" width="5.28515625" style="189" customWidth="1"/>
    <col min="1785" max="1785" width="10.7109375" style="189" customWidth="1"/>
    <col min="1786" max="1786" width="4.7109375" style="189" bestFit="1" customWidth="1"/>
    <col min="1787" max="1787" width="10.7109375" style="189" customWidth="1"/>
    <col min="1788" max="1788" width="8.28515625" style="189" customWidth="1"/>
    <col min="1789" max="1789" width="10.7109375" style="189" customWidth="1"/>
    <col min="1790" max="1790" width="19" style="189" customWidth="1"/>
    <col min="1791" max="1791" width="9.140625" style="189" customWidth="1"/>
    <col min="1792" max="1792" width="71.140625" style="189" customWidth="1"/>
    <col min="1793" max="1793" width="17.7109375" style="189" customWidth="1"/>
    <col min="1794" max="1794" width="75.85546875" style="189" customWidth="1"/>
    <col min="1795" max="1796" width="11.42578125" style="189"/>
    <col min="1797" max="1797" width="32.42578125" style="189" customWidth="1"/>
    <col min="1798" max="1798" width="33.7109375" style="189" customWidth="1"/>
    <col min="1799" max="1799" width="30.7109375" style="189" customWidth="1"/>
    <col min="1800" max="2019" width="11.42578125" style="189"/>
    <col min="2020" max="2020" width="16.28515625" style="189" customWidth="1"/>
    <col min="2021" max="2021" width="19.7109375" style="189" customWidth="1"/>
    <col min="2022" max="2022" width="33.42578125" style="189" customWidth="1"/>
    <col min="2023" max="2023" width="25" style="189" customWidth="1"/>
    <col min="2024" max="2025" width="9.42578125" style="189" customWidth="1"/>
    <col min="2026" max="2026" width="25.7109375" style="189" customWidth="1"/>
    <col min="2027" max="2027" width="36.7109375" style="189" customWidth="1"/>
    <col min="2028" max="2028" width="50.7109375" style="189" customWidth="1"/>
    <col min="2029" max="2029" width="34.140625" style="189" customWidth="1"/>
    <col min="2030" max="2030" width="10.28515625" style="189" customWidth="1"/>
    <col min="2031" max="2031" width="11.5703125" style="189" customWidth="1"/>
    <col min="2032" max="2032" width="8.7109375" style="189" customWidth="1"/>
    <col min="2033" max="2033" width="7.7109375" style="189" customWidth="1"/>
    <col min="2034" max="2034" width="9" style="189" customWidth="1"/>
    <col min="2035" max="2035" width="10.28515625" style="189" customWidth="1"/>
    <col min="2036" max="2036" width="5" style="189" customWidth="1"/>
    <col min="2037" max="2037" width="11" style="189" customWidth="1"/>
    <col min="2038" max="2038" width="5.140625" style="189" bestFit="1" customWidth="1"/>
    <col min="2039" max="2039" width="10.85546875" style="189" customWidth="1"/>
    <col min="2040" max="2040" width="5.28515625" style="189" customWidth="1"/>
    <col min="2041" max="2041" width="10.7109375" style="189" customWidth="1"/>
    <col min="2042" max="2042" width="4.7109375" style="189" bestFit="1" customWidth="1"/>
    <col min="2043" max="2043" width="10.7109375" style="189" customWidth="1"/>
    <col min="2044" max="2044" width="8.28515625" style="189" customWidth="1"/>
    <col min="2045" max="2045" width="10.7109375" style="189" customWidth="1"/>
    <col min="2046" max="2046" width="19" style="189" customWidth="1"/>
    <col min="2047" max="2047" width="9.140625" style="189" customWidth="1"/>
    <col min="2048" max="2048" width="71.140625" style="189" customWidth="1"/>
    <col min="2049" max="2049" width="17.7109375" style="189" customWidth="1"/>
    <col min="2050" max="2050" width="75.85546875" style="189" customWidth="1"/>
    <col min="2051" max="2052" width="11.42578125" style="189"/>
    <col min="2053" max="2053" width="32.42578125" style="189" customWidth="1"/>
    <col min="2054" max="2054" width="33.7109375" style="189" customWidth="1"/>
    <col min="2055" max="2055" width="30.7109375" style="189" customWidth="1"/>
    <col min="2056" max="2275" width="11.42578125" style="189"/>
    <col min="2276" max="2276" width="16.28515625" style="189" customWidth="1"/>
    <col min="2277" max="2277" width="19.7109375" style="189" customWidth="1"/>
    <col min="2278" max="2278" width="33.42578125" style="189" customWidth="1"/>
    <col min="2279" max="2279" width="25" style="189" customWidth="1"/>
    <col min="2280" max="2281" width="9.42578125" style="189" customWidth="1"/>
    <col min="2282" max="2282" width="25.7109375" style="189" customWidth="1"/>
    <col min="2283" max="2283" width="36.7109375" style="189" customWidth="1"/>
    <col min="2284" max="2284" width="50.7109375" style="189" customWidth="1"/>
    <col min="2285" max="2285" width="34.140625" style="189" customWidth="1"/>
    <col min="2286" max="2286" width="10.28515625" style="189" customWidth="1"/>
    <col min="2287" max="2287" width="11.5703125" style="189" customWidth="1"/>
    <col min="2288" max="2288" width="8.7109375" style="189" customWidth="1"/>
    <col min="2289" max="2289" width="7.7109375" style="189" customWidth="1"/>
    <col min="2290" max="2290" width="9" style="189" customWidth="1"/>
    <col min="2291" max="2291" width="10.28515625" style="189" customWidth="1"/>
    <col min="2292" max="2292" width="5" style="189" customWidth="1"/>
    <col min="2293" max="2293" width="11" style="189" customWidth="1"/>
    <col min="2294" max="2294" width="5.140625" style="189" bestFit="1" customWidth="1"/>
    <col min="2295" max="2295" width="10.85546875" style="189" customWidth="1"/>
    <col min="2296" max="2296" width="5.28515625" style="189" customWidth="1"/>
    <col min="2297" max="2297" width="10.7109375" style="189" customWidth="1"/>
    <col min="2298" max="2298" width="4.7109375" style="189" bestFit="1" customWidth="1"/>
    <col min="2299" max="2299" width="10.7109375" style="189" customWidth="1"/>
    <col min="2300" max="2300" width="8.28515625" style="189" customWidth="1"/>
    <col min="2301" max="2301" width="10.7109375" style="189" customWidth="1"/>
    <col min="2302" max="2302" width="19" style="189" customWidth="1"/>
    <col min="2303" max="2303" width="9.140625" style="189" customWidth="1"/>
    <col min="2304" max="2304" width="71.140625" style="189" customWidth="1"/>
    <col min="2305" max="2305" width="17.7109375" style="189" customWidth="1"/>
    <col min="2306" max="2306" width="75.85546875" style="189" customWidth="1"/>
    <col min="2307" max="2308" width="11.42578125" style="189"/>
    <col min="2309" max="2309" width="32.42578125" style="189" customWidth="1"/>
    <col min="2310" max="2310" width="33.7109375" style="189" customWidth="1"/>
    <col min="2311" max="2311" width="30.7109375" style="189" customWidth="1"/>
    <col min="2312" max="2531" width="11.42578125" style="189"/>
    <col min="2532" max="2532" width="16.28515625" style="189" customWidth="1"/>
    <col min="2533" max="2533" width="19.7109375" style="189" customWidth="1"/>
    <col min="2534" max="2534" width="33.42578125" style="189" customWidth="1"/>
    <col min="2535" max="2535" width="25" style="189" customWidth="1"/>
    <col min="2536" max="2537" width="9.42578125" style="189" customWidth="1"/>
    <col min="2538" max="2538" width="25.7109375" style="189" customWidth="1"/>
    <col min="2539" max="2539" width="36.7109375" style="189" customWidth="1"/>
    <col min="2540" max="2540" width="50.7109375" style="189" customWidth="1"/>
    <col min="2541" max="2541" width="34.140625" style="189" customWidth="1"/>
    <col min="2542" max="2542" width="10.28515625" style="189" customWidth="1"/>
    <col min="2543" max="2543" width="11.5703125" style="189" customWidth="1"/>
    <col min="2544" max="2544" width="8.7109375" style="189" customWidth="1"/>
    <col min="2545" max="2545" width="7.7109375" style="189" customWidth="1"/>
    <col min="2546" max="2546" width="9" style="189" customWidth="1"/>
    <col min="2547" max="2547" width="10.28515625" style="189" customWidth="1"/>
    <col min="2548" max="2548" width="5" style="189" customWidth="1"/>
    <col min="2549" max="2549" width="11" style="189" customWidth="1"/>
    <col min="2550" max="2550" width="5.140625" style="189" bestFit="1" customWidth="1"/>
    <col min="2551" max="2551" width="10.85546875" style="189" customWidth="1"/>
    <col min="2552" max="2552" width="5.28515625" style="189" customWidth="1"/>
    <col min="2553" max="2553" width="10.7109375" style="189" customWidth="1"/>
    <col min="2554" max="2554" width="4.7109375" style="189" bestFit="1" customWidth="1"/>
    <col min="2555" max="2555" width="10.7109375" style="189" customWidth="1"/>
    <col min="2556" max="2556" width="8.28515625" style="189" customWidth="1"/>
    <col min="2557" max="2557" width="10.7109375" style="189" customWidth="1"/>
    <col min="2558" max="2558" width="19" style="189" customWidth="1"/>
    <col min="2559" max="2559" width="9.140625" style="189" customWidth="1"/>
    <col min="2560" max="2560" width="71.140625" style="189" customWidth="1"/>
    <col min="2561" max="2561" width="17.7109375" style="189" customWidth="1"/>
    <col min="2562" max="2562" width="75.85546875" style="189" customWidth="1"/>
    <col min="2563" max="2564" width="11.42578125" style="189"/>
    <col min="2565" max="2565" width="32.42578125" style="189" customWidth="1"/>
    <col min="2566" max="2566" width="33.7109375" style="189" customWidth="1"/>
    <col min="2567" max="2567" width="30.7109375" style="189" customWidth="1"/>
    <col min="2568" max="2787" width="11.42578125" style="189"/>
    <col min="2788" max="2788" width="16.28515625" style="189" customWidth="1"/>
    <col min="2789" max="2789" width="19.7109375" style="189" customWidth="1"/>
    <col min="2790" max="2790" width="33.42578125" style="189" customWidth="1"/>
    <col min="2791" max="2791" width="25" style="189" customWidth="1"/>
    <col min="2792" max="2793" width="9.42578125" style="189" customWidth="1"/>
    <col min="2794" max="2794" width="25.7109375" style="189" customWidth="1"/>
    <col min="2795" max="2795" width="36.7109375" style="189" customWidth="1"/>
    <col min="2796" max="2796" width="50.7109375" style="189" customWidth="1"/>
    <col min="2797" max="2797" width="34.140625" style="189" customWidth="1"/>
    <col min="2798" max="2798" width="10.28515625" style="189" customWidth="1"/>
    <col min="2799" max="2799" width="11.5703125" style="189" customWidth="1"/>
    <col min="2800" max="2800" width="8.7109375" style="189" customWidth="1"/>
    <col min="2801" max="2801" width="7.7109375" style="189" customWidth="1"/>
    <col min="2802" max="2802" width="9" style="189" customWidth="1"/>
    <col min="2803" max="2803" width="10.28515625" style="189" customWidth="1"/>
    <col min="2804" max="2804" width="5" style="189" customWidth="1"/>
    <col min="2805" max="2805" width="11" style="189" customWidth="1"/>
    <col min="2806" max="2806" width="5.140625" style="189" bestFit="1" customWidth="1"/>
    <col min="2807" max="2807" width="10.85546875" style="189" customWidth="1"/>
    <col min="2808" max="2808" width="5.28515625" style="189" customWidth="1"/>
    <col min="2809" max="2809" width="10.7109375" style="189" customWidth="1"/>
    <col min="2810" max="2810" width="4.7109375" style="189" bestFit="1" customWidth="1"/>
    <col min="2811" max="2811" width="10.7109375" style="189" customWidth="1"/>
    <col min="2812" max="2812" width="8.28515625" style="189" customWidth="1"/>
    <col min="2813" max="2813" width="10.7109375" style="189" customWidth="1"/>
    <col min="2814" max="2814" width="19" style="189" customWidth="1"/>
    <col min="2815" max="2815" width="9.140625" style="189" customWidth="1"/>
    <col min="2816" max="2816" width="71.140625" style="189" customWidth="1"/>
    <col min="2817" max="2817" width="17.7109375" style="189" customWidth="1"/>
    <col min="2818" max="2818" width="75.85546875" style="189" customWidth="1"/>
    <col min="2819" max="2820" width="11.42578125" style="189"/>
    <col min="2821" max="2821" width="32.42578125" style="189" customWidth="1"/>
    <col min="2822" max="2822" width="33.7109375" style="189" customWidth="1"/>
    <col min="2823" max="2823" width="30.7109375" style="189" customWidth="1"/>
    <col min="2824" max="3043" width="11.42578125" style="189"/>
    <col min="3044" max="3044" width="16.28515625" style="189" customWidth="1"/>
    <col min="3045" max="3045" width="19.7109375" style="189" customWidth="1"/>
    <col min="3046" max="3046" width="33.42578125" style="189" customWidth="1"/>
    <col min="3047" max="3047" width="25" style="189" customWidth="1"/>
    <col min="3048" max="3049" width="9.42578125" style="189" customWidth="1"/>
    <col min="3050" max="3050" width="25.7109375" style="189" customWidth="1"/>
    <col min="3051" max="3051" width="36.7109375" style="189" customWidth="1"/>
    <col min="3052" max="3052" width="50.7109375" style="189" customWidth="1"/>
    <col min="3053" max="3053" width="34.140625" style="189" customWidth="1"/>
    <col min="3054" max="3054" width="10.28515625" style="189" customWidth="1"/>
    <col min="3055" max="3055" width="11.5703125" style="189" customWidth="1"/>
    <col min="3056" max="3056" width="8.7109375" style="189" customWidth="1"/>
    <col min="3057" max="3057" width="7.7109375" style="189" customWidth="1"/>
    <col min="3058" max="3058" width="9" style="189" customWidth="1"/>
    <col min="3059" max="3059" width="10.28515625" style="189" customWidth="1"/>
    <col min="3060" max="3060" width="5" style="189" customWidth="1"/>
    <col min="3061" max="3061" width="11" style="189" customWidth="1"/>
    <col min="3062" max="3062" width="5.140625" style="189" bestFit="1" customWidth="1"/>
    <col min="3063" max="3063" width="10.85546875" style="189" customWidth="1"/>
    <col min="3064" max="3064" width="5.28515625" style="189" customWidth="1"/>
    <col min="3065" max="3065" width="10.7109375" style="189" customWidth="1"/>
    <col min="3066" max="3066" width="4.7109375" style="189" bestFit="1" customWidth="1"/>
    <col min="3067" max="3067" width="10.7109375" style="189" customWidth="1"/>
    <col min="3068" max="3068" width="8.28515625" style="189" customWidth="1"/>
    <col min="3069" max="3069" width="10.7109375" style="189" customWidth="1"/>
    <col min="3070" max="3070" width="19" style="189" customWidth="1"/>
    <col min="3071" max="3071" width="9.140625" style="189" customWidth="1"/>
    <col min="3072" max="3072" width="71.140625" style="189" customWidth="1"/>
    <col min="3073" max="3073" width="17.7109375" style="189" customWidth="1"/>
    <col min="3074" max="3074" width="75.85546875" style="189" customWidth="1"/>
    <col min="3075" max="3076" width="11.42578125" style="189"/>
    <col min="3077" max="3077" width="32.42578125" style="189" customWidth="1"/>
    <col min="3078" max="3078" width="33.7109375" style="189" customWidth="1"/>
    <col min="3079" max="3079" width="30.7109375" style="189" customWidth="1"/>
    <col min="3080" max="3299" width="11.42578125" style="189"/>
    <col min="3300" max="3300" width="16.28515625" style="189" customWidth="1"/>
    <col min="3301" max="3301" width="19.7109375" style="189" customWidth="1"/>
    <col min="3302" max="3302" width="33.42578125" style="189" customWidth="1"/>
    <col min="3303" max="3303" width="25" style="189" customWidth="1"/>
    <col min="3304" max="3305" width="9.42578125" style="189" customWidth="1"/>
    <col min="3306" max="3306" width="25.7109375" style="189" customWidth="1"/>
    <col min="3307" max="3307" width="36.7109375" style="189" customWidth="1"/>
    <col min="3308" max="3308" width="50.7109375" style="189" customWidth="1"/>
    <col min="3309" max="3309" width="34.140625" style="189" customWidth="1"/>
    <col min="3310" max="3310" width="10.28515625" style="189" customWidth="1"/>
    <col min="3311" max="3311" width="11.5703125" style="189" customWidth="1"/>
    <col min="3312" max="3312" width="8.7109375" style="189" customWidth="1"/>
    <col min="3313" max="3313" width="7.7109375" style="189" customWidth="1"/>
    <col min="3314" max="3314" width="9" style="189" customWidth="1"/>
    <col min="3315" max="3315" width="10.28515625" style="189" customWidth="1"/>
    <col min="3316" max="3316" width="5" style="189" customWidth="1"/>
    <col min="3317" max="3317" width="11" style="189" customWidth="1"/>
    <col min="3318" max="3318" width="5.140625" style="189" bestFit="1" customWidth="1"/>
    <col min="3319" max="3319" width="10.85546875" style="189" customWidth="1"/>
    <col min="3320" max="3320" width="5.28515625" style="189" customWidth="1"/>
    <col min="3321" max="3321" width="10.7109375" style="189" customWidth="1"/>
    <col min="3322" max="3322" width="4.7109375" style="189" bestFit="1" customWidth="1"/>
    <col min="3323" max="3323" width="10.7109375" style="189" customWidth="1"/>
    <col min="3324" max="3324" width="8.28515625" style="189" customWidth="1"/>
    <col min="3325" max="3325" width="10.7109375" style="189" customWidth="1"/>
    <col min="3326" max="3326" width="19" style="189" customWidth="1"/>
    <col min="3327" max="3327" width="9.140625" style="189" customWidth="1"/>
    <col min="3328" max="3328" width="71.140625" style="189" customWidth="1"/>
    <col min="3329" max="3329" width="17.7109375" style="189" customWidth="1"/>
    <col min="3330" max="3330" width="75.85546875" style="189" customWidth="1"/>
    <col min="3331" max="3332" width="11.42578125" style="189"/>
    <col min="3333" max="3333" width="32.42578125" style="189" customWidth="1"/>
    <col min="3334" max="3334" width="33.7109375" style="189" customWidth="1"/>
    <col min="3335" max="3335" width="30.7109375" style="189" customWidth="1"/>
    <col min="3336" max="3555" width="11.42578125" style="189"/>
    <col min="3556" max="3556" width="16.28515625" style="189" customWidth="1"/>
    <col min="3557" max="3557" width="19.7109375" style="189" customWidth="1"/>
    <col min="3558" max="3558" width="33.42578125" style="189" customWidth="1"/>
    <col min="3559" max="3559" width="25" style="189" customWidth="1"/>
    <col min="3560" max="3561" width="9.42578125" style="189" customWidth="1"/>
    <col min="3562" max="3562" width="25.7109375" style="189" customWidth="1"/>
    <col min="3563" max="3563" width="36.7109375" style="189" customWidth="1"/>
    <col min="3564" max="3564" width="50.7109375" style="189" customWidth="1"/>
    <col min="3565" max="3565" width="34.140625" style="189" customWidth="1"/>
    <col min="3566" max="3566" width="10.28515625" style="189" customWidth="1"/>
    <col min="3567" max="3567" width="11.5703125" style="189" customWidth="1"/>
    <col min="3568" max="3568" width="8.7109375" style="189" customWidth="1"/>
    <col min="3569" max="3569" width="7.7109375" style="189" customWidth="1"/>
    <col min="3570" max="3570" width="9" style="189" customWidth="1"/>
    <col min="3571" max="3571" width="10.28515625" style="189" customWidth="1"/>
    <col min="3572" max="3572" width="5" style="189" customWidth="1"/>
    <col min="3573" max="3573" width="11" style="189" customWidth="1"/>
    <col min="3574" max="3574" width="5.140625" style="189" bestFit="1" customWidth="1"/>
    <col min="3575" max="3575" width="10.85546875" style="189" customWidth="1"/>
    <col min="3576" max="3576" width="5.28515625" style="189" customWidth="1"/>
    <col min="3577" max="3577" width="10.7109375" style="189" customWidth="1"/>
    <col min="3578" max="3578" width="4.7109375" style="189" bestFit="1" customWidth="1"/>
    <col min="3579" max="3579" width="10.7109375" style="189" customWidth="1"/>
    <col min="3580" max="3580" width="8.28515625" style="189" customWidth="1"/>
    <col min="3581" max="3581" width="10.7109375" style="189" customWidth="1"/>
    <col min="3582" max="3582" width="19" style="189" customWidth="1"/>
    <col min="3583" max="3583" width="9.140625" style="189" customWidth="1"/>
    <col min="3584" max="3584" width="71.140625" style="189" customWidth="1"/>
    <col min="3585" max="3585" width="17.7109375" style="189" customWidth="1"/>
    <col min="3586" max="3586" width="75.85546875" style="189" customWidth="1"/>
    <col min="3587" max="3588" width="11.42578125" style="189"/>
    <col min="3589" max="3589" width="32.42578125" style="189" customWidth="1"/>
    <col min="3590" max="3590" width="33.7109375" style="189" customWidth="1"/>
    <col min="3591" max="3591" width="30.7109375" style="189" customWidth="1"/>
    <col min="3592" max="3811" width="11.42578125" style="189"/>
    <col min="3812" max="3812" width="16.28515625" style="189" customWidth="1"/>
    <col min="3813" max="3813" width="19.7109375" style="189" customWidth="1"/>
    <col min="3814" max="3814" width="33.42578125" style="189" customWidth="1"/>
    <col min="3815" max="3815" width="25" style="189" customWidth="1"/>
    <col min="3816" max="3817" width="9.42578125" style="189" customWidth="1"/>
    <col min="3818" max="3818" width="25.7109375" style="189" customWidth="1"/>
    <col min="3819" max="3819" width="36.7109375" style="189" customWidth="1"/>
    <col min="3820" max="3820" width="50.7109375" style="189" customWidth="1"/>
    <col min="3821" max="3821" width="34.140625" style="189" customWidth="1"/>
    <col min="3822" max="3822" width="10.28515625" style="189" customWidth="1"/>
    <col min="3823" max="3823" width="11.5703125" style="189" customWidth="1"/>
    <col min="3824" max="3824" width="8.7109375" style="189" customWidth="1"/>
    <col min="3825" max="3825" width="7.7109375" style="189" customWidth="1"/>
    <col min="3826" max="3826" width="9" style="189" customWidth="1"/>
    <col min="3827" max="3827" width="10.28515625" style="189" customWidth="1"/>
    <col min="3828" max="3828" width="5" style="189" customWidth="1"/>
    <col min="3829" max="3829" width="11" style="189" customWidth="1"/>
    <col min="3830" max="3830" width="5.140625" style="189" bestFit="1" customWidth="1"/>
    <col min="3831" max="3831" width="10.85546875" style="189" customWidth="1"/>
    <col min="3832" max="3832" width="5.28515625" style="189" customWidth="1"/>
    <col min="3833" max="3833" width="10.7109375" style="189" customWidth="1"/>
    <col min="3834" max="3834" width="4.7109375" style="189" bestFit="1" customWidth="1"/>
    <col min="3835" max="3835" width="10.7109375" style="189" customWidth="1"/>
    <col min="3836" max="3836" width="8.28515625" style="189" customWidth="1"/>
    <col min="3837" max="3837" width="10.7109375" style="189" customWidth="1"/>
    <col min="3838" max="3838" width="19" style="189" customWidth="1"/>
    <col min="3839" max="3839" width="9.140625" style="189" customWidth="1"/>
    <col min="3840" max="3840" width="71.140625" style="189" customWidth="1"/>
    <col min="3841" max="3841" width="17.7109375" style="189" customWidth="1"/>
    <col min="3842" max="3842" width="75.85546875" style="189" customWidth="1"/>
    <col min="3843" max="3844" width="11.42578125" style="189"/>
    <col min="3845" max="3845" width="32.42578125" style="189" customWidth="1"/>
    <col min="3846" max="3846" width="33.7109375" style="189" customWidth="1"/>
    <col min="3847" max="3847" width="30.7109375" style="189" customWidth="1"/>
    <col min="3848" max="4067" width="11.42578125" style="189"/>
    <col min="4068" max="4068" width="16.28515625" style="189" customWidth="1"/>
    <col min="4069" max="4069" width="19.7109375" style="189" customWidth="1"/>
    <col min="4070" max="4070" width="33.42578125" style="189" customWidth="1"/>
    <col min="4071" max="4071" width="25" style="189" customWidth="1"/>
    <col min="4072" max="4073" width="9.42578125" style="189" customWidth="1"/>
    <col min="4074" max="4074" width="25.7109375" style="189" customWidth="1"/>
    <col min="4075" max="4075" width="36.7109375" style="189" customWidth="1"/>
    <col min="4076" max="4076" width="50.7109375" style="189" customWidth="1"/>
    <col min="4077" max="4077" width="34.140625" style="189" customWidth="1"/>
    <col min="4078" max="4078" width="10.28515625" style="189" customWidth="1"/>
    <col min="4079" max="4079" width="11.5703125" style="189" customWidth="1"/>
    <col min="4080" max="4080" width="8.7109375" style="189" customWidth="1"/>
    <col min="4081" max="4081" width="7.7109375" style="189" customWidth="1"/>
    <col min="4082" max="4082" width="9" style="189" customWidth="1"/>
    <col min="4083" max="4083" width="10.28515625" style="189" customWidth="1"/>
    <col min="4084" max="4084" width="5" style="189" customWidth="1"/>
    <col min="4085" max="4085" width="11" style="189" customWidth="1"/>
    <col min="4086" max="4086" width="5.140625" style="189" bestFit="1" customWidth="1"/>
    <col min="4087" max="4087" width="10.85546875" style="189" customWidth="1"/>
    <col min="4088" max="4088" width="5.28515625" style="189" customWidth="1"/>
    <col min="4089" max="4089" width="10.7109375" style="189" customWidth="1"/>
    <col min="4090" max="4090" width="4.7109375" style="189" bestFit="1" customWidth="1"/>
    <col min="4091" max="4091" width="10.7109375" style="189" customWidth="1"/>
    <col min="4092" max="4092" width="8.28515625" style="189" customWidth="1"/>
    <col min="4093" max="4093" width="10.7109375" style="189" customWidth="1"/>
    <col min="4094" max="4094" width="19" style="189" customWidth="1"/>
    <col min="4095" max="4095" width="9.140625" style="189" customWidth="1"/>
    <col min="4096" max="4096" width="71.140625" style="189" customWidth="1"/>
    <col min="4097" max="4097" width="17.7109375" style="189" customWidth="1"/>
    <col min="4098" max="4098" width="75.85546875" style="189" customWidth="1"/>
    <col min="4099" max="4100" width="11.42578125" style="189"/>
    <col min="4101" max="4101" width="32.42578125" style="189" customWidth="1"/>
    <col min="4102" max="4102" width="33.7109375" style="189" customWidth="1"/>
    <col min="4103" max="4103" width="30.7109375" style="189" customWidth="1"/>
    <col min="4104" max="4323" width="11.42578125" style="189"/>
    <col min="4324" max="4324" width="16.28515625" style="189" customWidth="1"/>
    <col min="4325" max="4325" width="19.7109375" style="189" customWidth="1"/>
    <col min="4326" max="4326" width="33.42578125" style="189" customWidth="1"/>
    <col min="4327" max="4327" width="25" style="189" customWidth="1"/>
    <col min="4328" max="4329" width="9.42578125" style="189" customWidth="1"/>
    <col min="4330" max="4330" width="25.7109375" style="189" customWidth="1"/>
    <col min="4331" max="4331" width="36.7109375" style="189" customWidth="1"/>
    <col min="4332" max="4332" width="50.7109375" style="189" customWidth="1"/>
    <col min="4333" max="4333" width="34.140625" style="189" customWidth="1"/>
    <col min="4334" max="4334" width="10.28515625" style="189" customWidth="1"/>
    <col min="4335" max="4335" width="11.5703125" style="189" customWidth="1"/>
    <col min="4336" max="4336" width="8.7109375" style="189" customWidth="1"/>
    <col min="4337" max="4337" width="7.7109375" style="189" customWidth="1"/>
    <col min="4338" max="4338" width="9" style="189" customWidth="1"/>
    <col min="4339" max="4339" width="10.28515625" style="189" customWidth="1"/>
    <col min="4340" max="4340" width="5" style="189" customWidth="1"/>
    <col min="4341" max="4341" width="11" style="189" customWidth="1"/>
    <col min="4342" max="4342" width="5.140625" style="189" bestFit="1" customWidth="1"/>
    <col min="4343" max="4343" width="10.85546875" style="189" customWidth="1"/>
    <col min="4344" max="4344" width="5.28515625" style="189" customWidth="1"/>
    <col min="4345" max="4345" width="10.7109375" style="189" customWidth="1"/>
    <col min="4346" max="4346" width="4.7109375" style="189" bestFit="1" customWidth="1"/>
    <col min="4347" max="4347" width="10.7109375" style="189" customWidth="1"/>
    <col min="4348" max="4348" width="8.28515625" style="189" customWidth="1"/>
    <col min="4349" max="4349" width="10.7109375" style="189" customWidth="1"/>
    <col min="4350" max="4350" width="19" style="189" customWidth="1"/>
    <col min="4351" max="4351" width="9.140625" style="189" customWidth="1"/>
    <col min="4352" max="4352" width="71.140625" style="189" customWidth="1"/>
    <col min="4353" max="4353" width="17.7109375" style="189" customWidth="1"/>
    <col min="4354" max="4354" width="75.85546875" style="189" customWidth="1"/>
    <col min="4355" max="4356" width="11.42578125" style="189"/>
    <col min="4357" max="4357" width="32.42578125" style="189" customWidth="1"/>
    <col min="4358" max="4358" width="33.7109375" style="189" customWidth="1"/>
    <col min="4359" max="4359" width="30.7109375" style="189" customWidth="1"/>
    <col min="4360" max="4579" width="11.42578125" style="189"/>
    <col min="4580" max="4580" width="16.28515625" style="189" customWidth="1"/>
    <col min="4581" max="4581" width="19.7109375" style="189" customWidth="1"/>
    <col min="4582" max="4582" width="33.42578125" style="189" customWidth="1"/>
    <col min="4583" max="4583" width="25" style="189" customWidth="1"/>
    <col min="4584" max="4585" width="9.42578125" style="189" customWidth="1"/>
    <col min="4586" max="4586" width="25.7109375" style="189" customWidth="1"/>
    <col min="4587" max="4587" width="36.7109375" style="189" customWidth="1"/>
    <col min="4588" max="4588" width="50.7109375" style="189" customWidth="1"/>
    <col min="4589" max="4589" width="34.140625" style="189" customWidth="1"/>
    <col min="4590" max="4590" width="10.28515625" style="189" customWidth="1"/>
    <col min="4591" max="4591" width="11.5703125" style="189" customWidth="1"/>
    <col min="4592" max="4592" width="8.7109375" style="189" customWidth="1"/>
    <col min="4593" max="4593" width="7.7109375" style="189" customWidth="1"/>
    <col min="4594" max="4594" width="9" style="189" customWidth="1"/>
    <col min="4595" max="4595" width="10.28515625" style="189" customWidth="1"/>
    <col min="4596" max="4596" width="5" style="189" customWidth="1"/>
    <col min="4597" max="4597" width="11" style="189" customWidth="1"/>
    <col min="4598" max="4598" width="5.140625" style="189" bestFit="1" customWidth="1"/>
    <col min="4599" max="4599" width="10.85546875" style="189" customWidth="1"/>
    <col min="4600" max="4600" width="5.28515625" style="189" customWidth="1"/>
    <col min="4601" max="4601" width="10.7109375" style="189" customWidth="1"/>
    <col min="4602" max="4602" width="4.7109375" style="189" bestFit="1" customWidth="1"/>
    <col min="4603" max="4603" width="10.7109375" style="189" customWidth="1"/>
    <col min="4604" max="4604" width="8.28515625" style="189" customWidth="1"/>
    <col min="4605" max="4605" width="10.7109375" style="189" customWidth="1"/>
    <col min="4606" max="4606" width="19" style="189" customWidth="1"/>
    <col min="4607" max="4607" width="9.140625" style="189" customWidth="1"/>
    <col min="4608" max="4608" width="71.140625" style="189" customWidth="1"/>
    <col min="4609" max="4609" width="17.7109375" style="189" customWidth="1"/>
    <col min="4610" max="4610" width="75.85546875" style="189" customWidth="1"/>
    <col min="4611" max="4612" width="11.42578125" style="189"/>
    <col min="4613" max="4613" width="32.42578125" style="189" customWidth="1"/>
    <col min="4614" max="4614" width="33.7109375" style="189" customWidth="1"/>
    <col min="4615" max="4615" width="30.7109375" style="189" customWidth="1"/>
    <col min="4616" max="4835" width="11.42578125" style="189"/>
    <col min="4836" max="4836" width="16.28515625" style="189" customWidth="1"/>
    <col min="4837" max="4837" width="19.7109375" style="189" customWidth="1"/>
    <col min="4838" max="4838" width="33.42578125" style="189" customWidth="1"/>
    <col min="4839" max="4839" width="25" style="189" customWidth="1"/>
    <col min="4840" max="4841" width="9.42578125" style="189" customWidth="1"/>
    <col min="4842" max="4842" width="25.7109375" style="189" customWidth="1"/>
    <col min="4843" max="4843" width="36.7109375" style="189" customWidth="1"/>
    <col min="4844" max="4844" width="50.7109375" style="189" customWidth="1"/>
    <col min="4845" max="4845" width="34.140625" style="189" customWidth="1"/>
    <col min="4846" max="4846" width="10.28515625" style="189" customWidth="1"/>
    <col min="4847" max="4847" width="11.5703125" style="189" customWidth="1"/>
    <col min="4848" max="4848" width="8.7109375" style="189" customWidth="1"/>
    <col min="4849" max="4849" width="7.7109375" style="189" customWidth="1"/>
    <col min="4850" max="4850" width="9" style="189" customWidth="1"/>
    <col min="4851" max="4851" width="10.28515625" style="189" customWidth="1"/>
    <col min="4852" max="4852" width="5" style="189" customWidth="1"/>
    <col min="4853" max="4853" width="11" style="189" customWidth="1"/>
    <col min="4854" max="4854" width="5.140625" style="189" bestFit="1" customWidth="1"/>
    <col min="4855" max="4855" width="10.85546875" style="189" customWidth="1"/>
    <col min="4856" max="4856" width="5.28515625" style="189" customWidth="1"/>
    <col min="4857" max="4857" width="10.7109375" style="189" customWidth="1"/>
    <col min="4858" max="4858" width="4.7109375" style="189" bestFit="1" customWidth="1"/>
    <col min="4859" max="4859" width="10.7109375" style="189" customWidth="1"/>
    <col min="4860" max="4860" width="8.28515625" style="189" customWidth="1"/>
    <col min="4861" max="4861" width="10.7109375" style="189" customWidth="1"/>
    <col min="4862" max="4862" width="19" style="189" customWidth="1"/>
    <col min="4863" max="4863" width="9.140625" style="189" customWidth="1"/>
    <col min="4864" max="4864" width="71.140625" style="189" customWidth="1"/>
    <col min="4865" max="4865" width="17.7109375" style="189" customWidth="1"/>
    <col min="4866" max="4866" width="75.85546875" style="189" customWidth="1"/>
    <col min="4867" max="4868" width="11.42578125" style="189"/>
    <col min="4869" max="4869" width="32.42578125" style="189" customWidth="1"/>
    <col min="4870" max="4870" width="33.7109375" style="189" customWidth="1"/>
    <col min="4871" max="4871" width="30.7109375" style="189" customWidth="1"/>
    <col min="4872" max="5091" width="11.42578125" style="189"/>
    <col min="5092" max="5092" width="16.28515625" style="189" customWidth="1"/>
    <col min="5093" max="5093" width="19.7109375" style="189" customWidth="1"/>
    <col min="5094" max="5094" width="33.42578125" style="189" customWidth="1"/>
    <col min="5095" max="5095" width="25" style="189" customWidth="1"/>
    <col min="5096" max="5097" width="9.42578125" style="189" customWidth="1"/>
    <col min="5098" max="5098" width="25.7109375" style="189" customWidth="1"/>
    <col min="5099" max="5099" width="36.7109375" style="189" customWidth="1"/>
    <col min="5100" max="5100" width="50.7109375" style="189" customWidth="1"/>
    <col min="5101" max="5101" width="34.140625" style="189" customWidth="1"/>
    <col min="5102" max="5102" width="10.28515625" style="189" customWidth="1"/>
    <col min="5103" max="5103" width="11.5703125" style="189" customWidth="1"/>
    <col min="5104" max="5104" width="8.7109375" style="189" customWidth="1"/>
    <col min="5105" max="5105" width="7.7109375" style="189" customWidth="1"/>
    <col min="5106" max="5106" width="9" style="189" customWidth="1"/>
    <col min="5107" max="5107" width="10.28515625" style="189" customWidth="1"/>
    <col min="5108" max="5108" width="5" style="189" customWidth="1"/>
    <col min="5109" max="5109" width="11" style="189" customWidth="1"/>
    <col min="5110" max="5110" width="5.140625" style="189" bestFit="1" customWidth="1"/>
    <col min="5111" max="5111" width="10.85546875" style="189" customWidth="1"/>
    <col min="5112" max="5112" width="5.28515625" style="189" customWidth="1"/>
    <col min="5113" max="5113" width="10.7109375" style="189" customWidth="1"/>
    <col min="5114" max="5114" width="4.7109375" style="189" bestFit="1" customWidth="1"/>
    <col min="5115" max="5115" width="10.7109375" style="189" customWidth="1"/>
    <col min="5116" max="5116" width="8.28515625" style="189" customWidth="1"/>
    <col min="5117" max="5117" width="10.7109375" style="189" customWidth="1"/>
    <col min="5118" max="5118" width="19" style="189" customWidth="1"/>
    <col min="5119" max="5119" width="9.140625" style="189" customWidth="1"/>
    <col min="5120" max="5120" width="71.140625" style="189" customWidth="1"/>
    <col min="5121" max="5121" width="17.7109375" style="189" customWidth="1"/>
    <col min="5122" max="5122" width="75.85546875" style="189" customWidth="1"/>
    <col min="5123" max="5124" width="11.42578125" style="189"/>
    <col min="5125" max="5125" width="32.42578125" style="189" customWidth="1"/>
    <col min="5126" max="5126" width="33.7109375" style="189" customWidth="1"/>
    <col min="5127" max="5127" width="30.7109375" style="189" customWidth="1"/>
    <col min="5128" max="5347" width="11.42578125" style="189"/>
    <col min="5348" max="5348" width="16.28515625" style="189" customWidth="1"/>
    <col min="5349" max="5349" width="19.7109375" style="189" customWidth="1"/>
    <col min="5350" max="5350" width="33.42578125" style="189" customWidth="1"/>
    <col min="5351" max="5351" width="25" style="189" customWidth="1"/>
    <col min="5352" max="5353" width="9.42578125" style="189" customWidth="1"/>
    <col min="5354" max="5354" width="25.7109375" style="189" customWidth="1"/>
    <col min="5355" max="5355" width="36.7109375" style="189" customWidth="1"/>
    <col min="5356" max="5356" width="50.7109375" style="189" customWidth="1"/>
    <col min="5357" max="5357" width="34.140625" style="189" customWidth="1"/>
    <col min="5358" max="5358" width="10.28515625" style="189" customWidth="1"/>
    <col min="5359" max="5359" width="11.5703125" style="189" customWidth="1"/>
    <col min="5360" max="5360" width="8.7109375" style="189" customWidth="1"/>
    <col min="5361" max="5361" width="7.7109375" style="189" customWidth="1"/>
    <col min="5362" max="5362" width="9" style="189" customWidth="1"/>
    <col min="5363" max="5363" width="10.28515625" style="189" customWidth="1"/>
    <col min="5364" max="5364" width="5" style="189" customWidth="1"/>
    <col min="5365" max="5365" width="11" style="189" customWidth="1"/>
    <col min="5366" max="5366" width="5.140625" style="189" bestFit="1" customWidth="1"/>
    <col min="5367" max="5367" width="10.85546875" style="189" customWidth="1"/>
    <col min="5368" max="5368" width="5.28515625" style="189" customWidth="1"/>
    <col min="5369" max="5369" width="10.7109375" style="189" customWidth="1"/>
    <col min="5370" max="5370" width="4.7109375" style="189" bestFit="1" customWidth="1"/>
    <col min="5371" max="5371" width="10.7109375" style="189" customWidth="1"/>
    <col min="5372" max="5372" width="8.28515625" style="189" customWidth="1"/>
    <col min="5373" max="5373" width="10.7109375" style="189" customWidth="1"/>
    <col min="5374" max="5374" width="19" style="189" customWidth="1"/>
    <col min="5375" max="5375" width="9.140625" style="189" customWidth="1"/>
    <col min="5376" max="5376" width="71.140625" style="189" customWidth="1"/>
    <col min="5377" max="5377" width="17.7109375" style="189" customWidth="1"/>
    <col min="5378" max="5378" width="75.85546875" style="189" customWidth="1"/>
    <col min="5379" max="5380" width="11.42578125" style="189"/>
    <col min="5381" max="5381" width="32.42578125" style="189" customWidth="1"/>
    <col min="5382" max="5382" width="33.7109375" style="189" customWidth="1"/>
    <col min="5383" max="5383" width="30.7109375" style="189" customWidth="1"/>
    <col min="5384" max="5603" width="11.42578125" style="189"/>
    <col min="5604" max="5604" width="16.28515625" style="189" customWidth="1"/>
    <col min="5605" max="5605" width="19.7109375" style="189" customWidth="1"/>
    <col min="5606" max="5606" width="33.42578125" style="189" customWidth="1"/>
    <col min="5607" max="5607" width="25" style="189" customWidth="1"/>
    <col min="5608" max="5609" width="9.42578125" style="189" customWidth="1"/>
    <col min="5610" max="5610" width="25.7109375" style="189" customWidth="1"/>
    <col min="5611" max="5611" width="36.7109375" style="189" customWidth="1"/>
    <col min="5612" max="5612" width="50.7109375" style="189" customWidth="1"/>
    <col min="5613" max="5613" width="34.140625" style="189" customWidth="1"/>
    <col min="5614" max="5614" width="10.28515625" style="189" customWidth="1"/>
    <col min="5615" max="5615" width="11.5703125" style="189" customWidth="1"/>
    <col min="5616" max="5616" width="8.7109375" style="189" customWidth="1"/>
    <col min="5617" max="5617" width="7.7109375" style="189" customWidth="1"/>
    <col min="5618" max="5618" width="9" style="189" customWidth="1"/>
    <col min="5619" max="5619" width="10.28515625" style="189" customWidth="1"/>
    <col min="5620" max="5620" width="5" style="189" customWidth="1"/>
    <col min="5621" max="5621" width="11" style="189" customWidth="1"/>
    <col min="5622" max="5622" width="5.140625" style="189" bestFit="1" customWidth="1"/>
    <col min="5623" max="5623" width="10.85546875" style="189" customWidth="1"/>
    <col min="5624" max="5624" width="5.28515625" style="189" customWidth="1"/>
    <col min="5625" max="5625" width="10.7109375" style="189" customWidth="1"/>
    <col min="5626" max="5626" width="4.7109375" style="189" bestFit="1" customWidth="1"/>
    <col min="5627" max="5627" width="10.7109375" style="189" customWidth="1"/>
    <col min="5628" max="5628" width="8.28515625" style="189" customWidth="1"/>
    <col min="5629" max="5629" width="10.7109375" style="189" customWidth="1"/>
    <col min="5630" max="5630" width="19" style="189" customWidth="1"/>
    <col min="5631" max="5631" width="9.140625" style="189" customWidth="1"/>
    <col min="5632" max="5632" width="71.140625" style="189" customWidth="1"/>
    <col min="5633" max="5633" width="17.7109375" style="189" customWidth="1"/>
    <col min="5634" max="5634" width="75.85546875" style="189" customWidth="1"/>
    <col min="5635" max="5636" width="11.42578125" style="189"/>
    <col min="5637" max="5637" width="32.42578125" style="189" customWidth="1"/>
    <col min="5638" max="5638" width="33.7109375" style="189" customWidth="1"/>
    <col min="5639" max="5639" width="30.7109375" style="189" customWidth="1"/>
    <col min="5640" max="5859" width="11.42578125" style="189"/>
    <col min="5860" max="5860" width="16.28515625" style="189" customWidth="1"/>
    <col min="5861" max="5861" width="19.7109375" style="189" customWidth="1"/>
    <col min="5862" max="5862" width="33.42578125" style="189" customWidth="1"/>
    <col min="5863" max="5863" width="25" style="189" customWidth="1"/>
    <col min="5864" max="5865" width="9.42578125" style="189" customWidth="1"/>
    <col min="5866" max="5866" width="25.7109375" style="189" customWidth="1"/>
    <col min="5867" max="5867" width="36.7109375" style="189" customWidth="1"/>
    <col min="5868" max="5868" width="50.7109375" style="189" customWidth="1"/>
    <col min="5869" max="5869" width="34.140625" style="189" customWidth="1"/>
    <col min="5870" max="5870" width="10.28515625" style="189" customWidth="1"/>
    <col min="5871" max="5871" width="11.5703125" style="189" customWidth="1"/>
    <col min="5872" max="5872" width="8.7109375" style="189" customWidth="1"/>
    <col min="5873" max="5873" width="7.7109375" style="189" customWidth="1"/>
    <col min="5874" max="5874" width="9" style="189" customWidth="1"/>
    <col min="5875" max="5875" width="10.28515625" style="189" customWidth="1"/>
    <col min="5876" max="5876" width="5" style="189" customWidth="1"/>
    <col min="5877" max="5877" width="11" style="189" customWidth="1"/>
    <col min="5878" max="5878" width="5.140625" style="189" bestFit="1" customWidth="1"/>
    <col min="5879" max="5879" width="10.85546875" style="189" customWidth="1"/>
    <col min="5880" max="5880" width="5.28515625" style="189" customWidth="1"/>
    <col min="5881" max="5881" width="10.7109375" style="189" customWidth="1"/>
    <col min="5882" max="5882" width="4.7109375" style="189" bestFit="1" customWidth="1"/>
    <col min="5883" max="5883" width="10.7109375" style="189" customWidth="1"/>
    <col min="5884" max="5884" width="8.28515625" style="189" customWidth="1"/>
    <col min="5885" max="5885" width="10.7109375" style="189" customWidth="1"/>
    <col min="5886" max="5886" width="19" style="189" customWidth="1"/>
    <col min="5887" max="5887" width="9.140625" style="189" customWidth="1"/>
    <col min="5888" max="5888" width="71.140625" style="189" customWidth="1"/>
    <col min="5889" max="5889" width="17.7109375" style="189" customWidth="1"/>
    <col min="5890" max="5890" width="75.85546875" style="189" customWidth="1"/>
    <col min="5891" max="5892" width="11.42578125" style="189"/>
    <col min="5893" max="5893" width="32.42578125" style="189" customWidth="1"/>
    <col min="5894" max="5894" width="33.7109375" style="189" customWidth="1"/>
    <col min="5895" max="5895" width="30.7109375" style="189" customWidth="1"/>
    <col min="5896" max="6115" width="11.42578125" style="189"/>
    <col min="6116" max="6116" width="16.28515625" style="189" customWidth="1"/>
    <col min="6117" max="6117" width="19.7109375" style="189" customWidth="1"/>
    <col min="6118" max="6118" width="33.42578125" style="189" customWidth="1"/>
    <col min="6119" max="6119" width="25" style="189" customWidth="1"/>
    <col min="6120" max="6121" width="9.42578125" style="189" customWidth="1"/>
    <col min="6122" max="6122" width="25.7109375" style="189" customWidth="1"/>
    <col min="6123" max="6123" width="36.7109375" style="189" customWidth="1"/>
    <col min="6124" max="6124" width="50.7109375" style="189" customWidth="1"/>
    <col min="6125" max="6125" width="34.140625" style="189" customWidth="1"/>
    <col min="6126" max="6126" width="10.28515625" style="189" customWidth="1"/>
    <col min="6127" max="6127" width="11.5703125" style="189" customWidth="1"/>
    <col min="6128" max="6128" width="8.7109375" style="189" customWidth="1"/>
    <col min="6129" max="6129" width="7.7109375" style="189" customWidth="1"/>
    <col min="6130" max="6130" width="9" style="189" customWidth="1"/>
    <col min="6131" max="6131" width="10.28515625" style="189" customWidth="1"/>
    <col min="6132" max="6132" width="5" style="189" customWidth="1"/>
    <col min="6133" max="6133" width="11" style="189" customWidth="1"/>
    <col min="6134" max="6134" width="5.140625" style="189" bestFit="1" customWidth="1"/>
    <col min="6135" max="6135" width="10.85546875" style="189" customWidth="1"/>
    <col min="6136" max="6136" width="5.28515625" style="189" customWidth="1"/>
    <col min="6137" max="6137" width="10.7109375" style="189" customWidth="1"/>
    <col min="6138" max="6138" width="4.7109375" style="189" bestFit="1" customWidth="1"/>
    <col min="6139" max="6139" width="10.7109375" style="189" customWidth="1"/>
    <col min="6140" max="6140" width="8.28515625" style="189" customWidth="1"/>
    <col min="6141" max="6141" width="10.7109375" style="189" customWidth="1"/>
    <col min="6142" max="6142" width="19" style="189" customWidth="1"/>
    <col min="6143" max="6143" width="9.140625" style="189" customWidth="1"/>
    <col min="6144" max="6144" width="71.140625" style="189" customWidth="1"/>
    <col min="6145" max="6145" width="17.7109375" style="189" customWidth="1"/>
    <col min="6146" max="6146" width="75.85546875" style="189" customWidth="1"/>
    <col min="6147" max="6148" width="11.42578125" style="189"/>
    <col min="6149" max="6149" width="32.42578125" style="189" customWidth="1"/>
    <col min="6150" max="6150" width="33.7109375" style="189" customWidth="1"/>
    <col min="6151" max="6151" width="30.7109375" style="189" customWidth="1"/>
    <col min="6152" max="6371" width="11.42578125" style="189"/>
    <col min="6372" max="6372" width="16.28515625" style="189" customWidth="1"/>
    <col min="6373" max="6373" width="19.7109375" style="189" customWidth="1"/>
    <col min="6374" max="6374" width="33.42578125" style="189" customWidth="1"/>
    <col min="6375" max="6375" width="25" style="189" customWidth="1"/>
    <col min="6376" max="6377" width="9.42578125" style="189" customWidth="1"/>
    <col min="6378" max="6378" width="25.7109375" style="189" customWidth="1"/>
    <col min="6379" max="6379" width="36.7109375" style="189" customWidth="1"/>
    <col min="6380" max="6380" width="50.7109375" style="189" customWidth="1"/>
    <col min="6381" max="6381" width="34.140625" style="189" customWidth="1"/>
    <col min="6382" max="6382" width="10.28515625" style="189" customWidth="1"/>
    <col min="6383" max="6383" width="11.5703125" style="189" customWidth="1"/>
    <col min="6384" max="6384" width="8.7109375" style="189" customWidth="1"/>
    <col min="6385" max="6385" width="7.7109375" style="189" customWidth="1"/>
    <col min="6386" max="6386" width="9" style="189" customWidth="1"/>
    <col min="6387" max="6387" width="10.28515625" style="189" customWidth="1"/>
    <col min="6388" max="6388" width="5" style="189" customWidth="1"/>
    <col min="6389" max="6389" width="11" style="189" customWidth="1"/>
    <col min="6390" max="6390" width="5.140625" style="189" bestFit="1" customWidth="1"/>
    <col min="6391" max="6391" width="10.85546875" style="189" customWidth="1"/>
    <col min="6392" max="6392" width="5.28515625" style="189" customWidth="1"/>
    <col min="6393" max="6393" width="10.7109375" style="189" customWidth="1"/>
    <col min="6394" max="6394" width="4.7109375" style="189" bestFit="1" customWidth="1"/>
    <col min="6395" max="6395" width="10.7109375" style="189" customWidth="1"/>
    <col min="6396" max="6396" width="8.28515625" style="189" customWidth="1"/>
    <col min="6397" max="6397" width="10.7109375" style="189" customWidth="1"/>
    <col min="6398" max="6398" width="19" style="189" customWidth="1"/>
    <col min="6399" max="6399" width="9.140625" style="189" customWidth="1"/>
    <col min="6400" max="6400" width="71.140625" style="189" customWidth="1"/>
    <col min="6401" max="6401" width="17.7109375" style="189" customWidth="1"/>
    <col min="6402" max="6402" width="75.85546875" style="189" customWidth="1"/>
    <col min="6403" max="6404" width="11.42578125" style="189"/>
    <col min="6405" max="6405" width="32.42578125" style="189" customWidth="1"/>
    <col min="6406" max="6406" width="33.7109375" style="189" customWidth="1"/>
    <col min="6407" max="6407" width="30.7109375" style="189" customWidth="1"/>
    <col min="6408" max="6627" width="11.42578125" style="189"/>
    <col min="6628" max="6628" width="16.28515625" style="189" customWidth="1"/>
    <col min="6629" max="6629" width="19.7109375" style="189" customWidth="1"/>
    <col min="6630" max="6630" width="33.42578125" style="189" customWidth="1"/>
    <col min="6631" max="6631" width="25" style="189" customWidth="1"/>
    <col min="6632" max="6633" width="9.42578125" style="189" customWidth="1"/>
    <col min="6634" max="6634" width="25.7109375" style="189" customWidth="1"/>
    <col min="6635" max="6635" width="36.7109375" style="189" customWidth="1"/>
    <col min="6636" max="6636" width="50.7109375" style="189" customWidth="1"/>
    <col min="6637" max="6637" width="34.140625" style="189" customWidth="1"/>
    <col min="6638" max="6638" width="10.28515625" style="189" customWidth="1"/>
    <col min="6639" max="6639" width="11.5703125" style="189" customWidth="1"/>
    <col min="6640" max="6640" width="8.7109375" style="189" customWidth="1"/>
    <col min="6641" max="6641" width="7.7109375" style="189" customWidth="1"/>
    <col min="6642" max="6642" width="9" style="189" customWidth="1"/>
    <col min="6643" max="6643" width="10.28515625" style="189" customWidth="1"/>
    <col min="6644" max="6644" width="5" style="189" customWidth="1"/>
    <col min="6645" max="6645" width="11" style="189" customWidth="1"/>
    <col min="6646" max="6646" width="5.140625" style="189" bestFit="1" customWidth="1"/>
    <col min="6647" max="6647" width="10.85546875" style="189" customWidth="1"/>
    <col min="6648" max="6648" width="5.28515625" style="189" customWidth="1"/>
    <col min="6649" max="6649" width="10.7109375" style="189" customWidth="1"/>
    <col min="6650" max="6650" width="4.7109375" style="189" bestFit="1" customWidth="1"/>
    <col min="6651" max="6651" width="10.7109375" style="189" customWidth="1"/>
    <col min="6652" max="6652" width="8.28515625" style="189" customWidth="1"/>
    <col min="6653" max="6653" width="10.7109375" style="189" customWidth="1"/>
    <col min="6654" max="6654" width="19" style="189" customWidth="1"/>
    <col min="6655" max="6655" width="9.140625" style="189" customWidth="1"/>
    <col min="6656" max="6656" width="71.140625" style="189" customWidth="1"/>
    <col min="6657" max="6657" width="17.7109375" style="189" customWidth="1"/>
    <col min="6658" max="6658" width="75.85546875" style="189" customWidth="1"/>
    <col min="6659" max="6660" width="11.42578125" style="189"/>
    <col min="6661" max="6661" width="32.42578125" style="189" customWidth="1"/>
    <col min="6662" max="6662" width="33.7109375" style="189" customWidth="1"/>
    <col min="6663" max="6663" width="30.7109375" style="189" customWidth="1"/>
    <col min="6664" max="6883" width="11.42578125" style="189"/>
    <col min="6884" max="6884" width="16.28515625" style="189" customWidth="1"/>
    <col min="6885" max="6885" width="19.7109375" style="189" customWidth="1"/>
    <col min="6886" max="6886" width="33.42578125" style="189" customWidth="1"/>
    <col min="6887" max="6887" width="25" style="189" customWidth="1"/>
    <col min="6888" max="6889" width="9.42578125" style="189" customWidth="1"/>
    <col min="6890" max="6890" width="25.7109375" style="189" customWidth="1"/>
    <col min="6891" max="6891" width="36.7109375" style="189" customWidth="1"/>
    <col min="6892" max="6892" width="50.7109375" style="189" customWidth="1"/>
    <col min="6893" max="6893" width="34.140625" style="189" customWidth="1"/>
    <col min="6894" max="6894" width="10.28515625" style="189" customWidth="1"/>
    <col min="6895" max="6895" width="11.5703125" style="189" customWidth="1"/>
    <col min="6896" max="6896" width="8.7109375" style="189" customWidth="1"/>
    <col min="6897" max="6897" width="7.7109375" style="189" customWidth="1"/>
    <col min="6898" max="6898" width="9" style="189" customWidth="1"/>
    <col min="6899" max="6899" width="10.28515625" style="189" customWidth="1"/>
    <col min="6900" max="6900" width="5" style="189" customWidth="1"/>
    <col min="6901" max="6901" width="11" style="189" customWidth="1"/>
    <col min="6902" max="6902" width="5.140625" style="189" bestFit="1" customWidth="1"/>
    <col min="6903" max="6903" width="10.85546875" style="189" customWidth="1"/>
    <col min="6904" max="6904" width="5.28515625" style="189" customWidth="1"/>
    <col min="6905" max="6905" width="10.7109375" style="189" customWidth="1"/>
    <col min="6906" max="6906" width="4.7109375" style="189" bestFit="1" customWidth="1"/>
    <col min="6907" max="6907" width="10.7109375" style="189" customWidth="1"/>
    <col min="6908" max="6908" width="8.28515625" style="189" customWidth="1"/>
    <col min="6909" max="6909" width="10.7109375" style="189" customWidth="1"/>
    <col min="6910" max="6910" width="19" style="189" customWidth="1"/>
    <col min="6911" max="6911" width="9.140625" style="189" customWidth="1"/>
    <col min="6912" max="6912" width="71.140625" style="189" customWidth="1"/>
    <col min="6913" max="6913" width="17.7109375" style="189" customWidth="1"/>
    <col min="6914" max="6914" width="75.85546875" style="189" customWidth="1"/>
    <col min="6915" max="6916" width="11.42578125" style="189"/>
    <col min="6917" max="6917" width="32.42578125" style="189" customWidth="1"/>
    <col min="6918" max="6918" width="33.7109375" style="189" customWidth="1"/>
    <col min="6919" max="6919" width="30.7109375" style="189" customWidth="1"/>
    <col min="6920" max="7139" width="11.42578125" style="189"/>
    <col min="7140" max="7140" width="16.28515625" style="189" customWidth="1"/>
    <col min="7141" max="7141" width="19.7109375" style="189" customWidth="1"/>
    <col min="7142" max="7142" width="33.42578125" style="189" customWidth="1"/>
    <col min="7143" max="7143" width="25" style="189" customWidth="1"/>
    <col min="7144" max="7145" width="9.42578125" style="189" customWidth="1"/>
    <col min="7146" max="7146" width="25.7109375" style="189" customWidth="1"/>
    <col min="7147" max="7147" width="36.7109375" style="189" customWidth="1"/>
    <col min="7148" max="7148" width="50.7109375" style="189" customWidth="1"/>
    <col min="7149" max="7149" width="34.140625" style="189" customWidth="1"/>
    <col min="7150" max="7150" width="10.28515625" style="189" customWidth="1"/>
    <col min="7151" max="7151" width="11.5703125" style="189" customWidth="1"/>
    <col min="7152" max="7152" width="8.7109375" style="189" customWidth="1"/>
    <col min="7153" max="7153" width="7.7109375" style="189" customWidth="1"/>
    <col min="7154" max="7154" width="9" style="189" customWidth="1"/>
    <col min="7155" max="7155" width="10.28515625" style="189" customWidth="1"/>
    <col min="7156" max="7156" width="5" style="189" customWidth="1"/>
    <col min="7157" max="7157" width="11" style="189" customWidth="1"/>
    <col min="7158" max="7158" width="5.140625" style="189" bestFit="1" customWidth="1"/>
    <col min="7159" max="7159" width="10.85546875" style="189" customWidth="1"/>
    <col min="7160" max="7160" width="5.28515625" style="189" customWidth="1"/>
    <col min="7161" max="7161" width="10.7109375" style="189" customWidth="1"/>
    <col min="7162" max="7162" width="4.7109375" style="189" bestFit="1" customWidth="1"/>
    <col min="7163" max="7163" width="10.7109375" style="189" customWidth="1"/>
    <col min="7164" max="7164" width="8.28515625" style="189" customWidth="1"/>
    <col min="7165" max="7165" width="10.7109375" style="189" customWidth="1"/>
    <col min="7166" max="7166" width="19" style="189" customWidth="1"/>
    <col min="7167" max="7167" width="9.140625" style="189" customWidth="1"/>
    <col min="7168" max="7168" width="71.140625" style="189" customWidth="1"/>
    <col min="7169" max="7169" width="17.7109375" style="189" customWidth="1"/>
    <col min="7170" max="7170" width="75.85546875" style="189" customWidth="1"/>
    <col min="7171" max="7172" width="11.42578125" style="189"/>
    <col min="7173" max="7173" width="32.42578125" style="189" customWidth="1"/>
    <col min="7174" max="7174" width="33.7109375" style="189" customWidth="1"/>
    <col min="7175" max="7175" width="30.7109375" style="189" customWidth="1"/>
    <col min="7176" max="7395" width="11.42578125" style="189"/>
    <col min="7396" max="7396" width="16.28515625" style="189" customWidth="1"/>
    <col min="7397" max="7397" width="19.7109375" style="189" customWidth="1"/>
    <col min="7398" max="7398" width="33.42578125" style="189" customWidth="1"/>
    <col min="7399" max="7399" width="25" style="189" customWidth="1"/>
    <col min="7400" max="7401" width="9.42578125" style="189" customWidth="1"/>
    <col min="7402" max="7402" width="25.7109375" style="189" customWidth="1"/>
    <col min="7403" max="7403" width="36.7109375" style="189" customWidth="1"/>
    <col min="7404" max="7404" width="50.7109375" style="189" customWidth="1"/>
    <col min="7405" max="7405" width="34.140625" style="189" customWidth="1"/>
    <col min="7406" max="7406" width="10.28515625" style="189" customWidth="1"/>
    <col min="7407" max="7407" width="11.5703125" style="189" customWidth="1"/>
    <col min="7408" max="7408" width="8.7109375" style="189" customWidth="1"/>
    <col min="7409" max="7409" width="7.7109375" style="189" customWidth="1"/>
    <col min="7410" max="7410" width="9" style="189" customWidth="1"/>
    <col min="7411" max="7411" width="10.28515625" style="189" customWidth="1"/>
    <col min="7412" max="7412" width="5" style="189" customWidth="1"/>
    <col min="7413" max="7413" width="11" style="189" customWidth="1"/>
    <col min="7414" max="7414" width="5.140625" style="189" bestFit="1" customWidth="1"/>
    <col min="7415" max="7415" width="10.85546875" style="189" customWidth="1"/>
    <col min="7416" max="7416" width="5.28515625" style="189" customWidth="1"/>
    <col min="7417" max="7417" width="10.7109375" style="189" customWidth="1"/>
    <col min="7418" max="7418" width="4.7109375" style="189" bestFit="1" customWidth="1"/>
    <col min="7419" max="7419" width="10.7109375" style="189" customWidth="1"/>
    <col min="7420" max="7420" width="8.28515625" style="189" customWidth="1"/>
    <col min="7421" max="7421" width="10.7109375" style="189" customWidth="1"/>
    <col min="7422" max="7422" width="19" style="189" customWidth="1"/>
    <col min="7423" max="7423" width="9.140625" style="189" customWidth="1"/>
    <col min="7424" max="7424" width="71.140625" style="189" customWidth="1"/>
    <col min="7425" max="7425" width="17.7109375" style="189" customWidth="1"/>
    <col min="7426" max="7426" width="75.85546875" style="189" customWidth="1"/>
    <col min="7427" max="7428" width="11.42578125" style="189"/>
    <col min="7429" max="7429" width="32.42578125" style="189" customWidth="1"/>
    <col min="7430" max="7430" width="33.7109375" style="189" customWidth="1"/>
    <col min="7431" max="7431" width="30.7109375" style="189" customWidth="1"/>
    <col min="7432" max="7651" width="11.42578125" style="189"/>
    <col min="7652" max="7652" width="16.28515625" style="189" customWidth="1"/>
    <col min="7653" max="7653" width="19.7109375" style="189" customWidth="1"/>
    <col min="7654" max="7654" width="33.42578125" style="189" customWidth="1"/>
    <col min="7655" max="7655" width="25" style="189" customWidth="1"/>
    <col min="7656" max="7657" width="9.42578125" style="189" customWidth="1"/>
    <col min="7658" max="7658" width="25.7109375" style="189" customWidth="1"/>
    <col min="7659" max="7659" width="36.7109375" style="189" customWidth="1"/>
    <col min="7660" max="7660" width="50.7109375" style="189" customWidth="1"/>
    <col min="7661" max="7661" width="34.140625" style="189" customWidth="1"/>
    <col min="7662" max="7662" width="10.28515625" style="189" customWidth="1"/>
    <col min="7663" max="7663" width="11.5703125" style="189" customWidth="1"/>
    <col min="7664" max="7664" width="8.7109375" style="189" customWidth="1"/>
    <col min="7665" max="7665" width="7.7109375" style="189" customWidth="1"/>
    <col min="7666" max="7666" width="9" style="189" customWidth="1"/>
    <col min="7667" max="7667" width="10.28515625" style="189" customWidth="1"/>
    <col min="7668" max="7668" width="5" style="189" customWidth="1"/>
    <col min="7669" max="7669" width="11" style="189" customWidth="1"/>
    <col min="7670" max="7670" width="5.140625" style="189" bestFit="1" customWidth="1"/>
    <col min="7671" max="7671" width="10.85546875" style="189" customWidth="1"/>
    <col min="7672" max="7672" width="5.28515625" style="189" customWidth="1"/>
    <col min="7673" max="7673" width="10.7109375" style="189" customWidth="1"/>
    <col min="7674" max="7674" width="4.7109375" style="189" bestFit="1" customWidth="1"/>
    <col min="7675" max="7675" width="10.7109375" style="189" customWidth="1"/>
    <col min="7676" max="7676" width="8.28515625" style="189" customWidth="1"/>
    <col min="7677" max="7677" width="10.7109375" style="189" customWidth="1"/>
    <col min="7678" max="7678" width="19" style="189" customWidth="1"/>
    <col min="7679" max="7679" width="9.140625" style="189" customWidth="1"/>
    <col min="7680" max="7680" width="71.140625" style="189" customWidth="1"/>
    <col min="7681" max="7681" width="17.7109375" style="189" customWidth="1"/>
    <col min="7682" max="7682" width="75.85546875" style="189" customWidth="1"/>
    <col min="7683" max="7684" width="11.42578125" style="189"/>
    <col min="7685" max="7685" width="32.42578125" style="189" customWidth="1"/>
    <col min="7686" max="7686" width="33.7109375" style="189" customWidth="1"/>
    <col min="7687" max="7687" width="30.7109375" style="189" customWidth="1"/>
    <col min="7688" max="7907" width="11.42578125" style="189"/>
    <col min="7908" max="7908" width="16.28515625" style="189" customWidth="1"/>
    <col min="7909" max="7909" width="19.7109375" style="189" customWidth="1"/>
    <col min="7910" max="7910" width="33.42578125" style="189" customWidth="1"/>
    <col min="7911" max="7911" width="25" style="189" customWidth="1"/>
    <col min="7912" max="7913" width="9.42578125" style="189" customWidth="1"/>
    <col min="7914" max="7914" width="25.7109375" style="189" customWidth="1"/>
    <col min="7915" max="7915" width="36.7109375" style="189" customWidth="1"/>
    <col min="7916" max="7916" width="50.7109375" style="189" customWidth="1"/>
    <col min="7917" max="7917" width="34.140625" style="189" customWidth="1"/>
    <col min="7918" max="7918" width="10.28515625" style="189" customWidth="1"/>
    <col min="7919" max="7919" width="11.5703125" style="189" customWidth="1"/>
    <col min="7920" max="7920" width="8.7109375" style="189" customWidth="1"/>
    <col min="7921" max="7921" width="7.7109375" style="189" customWidth="1"/>
    <col min="7922" max="7922" width="9" style="189" customWidth="1"/>
    <col min="7923" max="7923" width="10.28515625" style="189" customWidth="1"/>
    <col min="7924" max="7924" width="5" style="189" customWidth="1"/>
    <col min="7925" max="7925" width="11" style="189" customWidth="1"/>
    <col min="7926" max="7926" width="5.140625" style="189" bestFit="1" customWidth="1"/>
    <col min="7927" max="7927" width="10.85546875" style="189" customWidth="1"/>
    <col min="7928" max="7928" width="5.28515625" style="189" customWidth="1"/>
    <col min="7929" max="7929" width="10.7109375" style="189" customWidth="1"/>
    <col min="7930" max="7930" width="4.7109375" style="189" bestFit="1" customWidth="1"/>
    <col min="7931" max="7931" width="10.7109375" style="189" customWidth="1"/>
    <col min="7932" max="7932" width="8.28515625" style="189" customWidth="1"/>
    <col min="7933" max="7933" width="10.7109375" style="189" customWidth="1"/>
    <col min="7934" max="7934" width="19" style="189" customWidth="1"/>
    <col min="7935" max="7935" width="9.140625" style="189" customWidth="1"/>
    <col min="7936" max="7936" width="71.140625" style="189" customWidth="1"/>
    <col min="7937" max="7937" width="17.7109375" style="189" customWidth="1"/>
    <col min="7938" max="7938" width="75.85546875" style="189" customWidth="1"/>
    <col min="7939" max="7940" width="11.42578125" style="189"/>
    <col min="7941" max="7941" width="32.42578125" style="189" customWidth="1"/>
    <col min="7942" max="7942" width="33.7109375" style="189" customWidth="1"/>
    <col min="7943" max="7943" width="30.7109375" style="189" customWidth="1"/>
    <col min="7944" max="8163" width="11.42578125" style="189"/>
    <col min="8164" max="8164" width="16.28515625" style="189" customWidth="1"/>
    <col min="8165" max="8165" width="19.7109375" style="189" customWidth="1"/>
    <col min="8166" max="8166" width="33.42578125" style="189" customWidth="1"/>
    <col min="8167" max="8167" width="25" style="189" customWidth="1"/>
    <col min="8168" max="8169" width="9.42578125" style="189" customWidth="1"/>
    <col min="8170" max="8170" width="25.7109375" style="189" customWidth="1"/>
    <col min="8171" max="8171" width="36.7109375" style="189" customWidth="1"/>
    <col min="8172" max="8172" width="50.7109375" style="189" customWidth="1"/>
    <col min="8173" max="8173" width="34.140625" style="189" customWidth="1"/>
    <col min="8174" max="8174" width="10.28515625" style="189" customWidth="1"/>
    <col min="8175" max="8175" width="11.5703125" style="189" customWidth="1"/>
    <col min="8176" max="8176" width="8.7109375" style="189" customWidth="1"/>
    <col min="8177" max="8177" width="7.7109375" style="189" customWidth="1"/>
    <col min="8178" max="8178" width="9" style="189" customWidth="1"/>
    <col min="8179" max="8179" width="10.28515625" style="189" customWidth="1"/>
    <col min="8180" max="8180" width="5" style="189" customWidth="1"/>
    <col min="8181" max="8181" width="11" style="189" customWidth="1"/>
    <col min="8182" max="8182" width="5.140625" style="189" bestFit="1" customWidth="1"/>
    <col min="8183" max="8183" width="10.85546875" style="189" customWidth="1"/>
    <col min="8184" max="8184" width="5.28515625" style="189" customWidth="1"/>
    <col min="8185" max="8185" width="10.7109375" style="189" customWidth="1"/>
    <col min="8186" max="8186" width="4.7109375" style="189" bestFit="1" customWidth="1"/>
    <col min="8187" max="8187" width="10.7109375" style="189" customWidth="1"/>
    <col min="8188" max="8188" width="8.28515625" style="189" customWidth="1"/>
    <col min="8189" max="8189" width="10.7109375" style="189" customWidth="1"/>
    <col min="8190" max="8190" width="19" style="189" customWidth="1"/>
    <col min="8191" max="8191" width="9.140625" style="189" customWidth="1"/>
    <col min="8192" max="8192" width="71.140625" style="189" customWidth="1"/>
    <col min="8193" max="8193" width="17.7109375" style="189" customWidth="1"/>
    <col min="8194" max="8194" width="75.85546875" style="189" customWidth="1"/>
    <col min="8195" max="8196" width="11.42578125" style="189"/>
    <col min="8197" max="8197" width="32.42578125" style="189" customWidth="1"/>
    <col min="8198" max="8198" width="33.7109375" style="189" customWidth="1"/>
    <col min="8199" max="8199" width="30.7109375" style="189" customWidth="1"/>
    <col min="8200" max="8419" width="11.42578125" style="189"/>
    <col min="8420" max="8420" width="16.28515625" style="189" customWidth="1"/>
    <col min="8421" max="8421" width="19.7109375" style="189" customWidth="1"/>
    <col min="8422" max="8422" width="33.42578125" style="189" customWidth="1"/>
    <col min="8423" max="8423" width="25" style="189" customWidth="1"/>
    <col min="8424" max="8425" width="9.42578125" style="189" customWidth="1"/>
    <col min="8426" max="8426" width="25.7109375" style="189" customWidth="1"/>
    <col min="8427" max="8427" width="36.7109375" style="189" customWidth="1"/>
    <col min="8428" max="8428" width="50.7109375" style="189" customWidth="1"/>
    <col min="8429" max="8429" width="34.140625" style="189" customWidth="1"/>
    <col min="8430" max="8430" width="10.28515625" style="189" customWidth="1"/>
    <col min="8431" max="8431" width="11.5703125" style="189" customWidth="1"/>
    <col min="8432" max="8432" width="8.7109375" style="189" customWidth="1"/>
    <col min="8433" max="8433" width="7.7109375" style="189" customWidth="1"/>
    <col min="8434" max="8434" width="9" style="189" customWidth="1"/>
    <col min="8435" max="8435" width="10.28515625" style="189" customWidth="1"/>
    <col min="8436" max="8436" width="5" style="189" customWidth="1"/>
    <col min="8437" max="8437" width="11" style="189" customWidth="1"/>
    <col min="8438" max="8438" width="5.140625" style="189" bestFit="1" customWidth="1"/>
    <col min="8439" max="8439" width="10.85546875" style="189" customWidth="1"/>
    <col min="8440" max="8440" width="5.28515625" style="189" customWidth="1"/>
    <col min="8441" max="8441" width="10.7109375" style="189" customWidth="1"/>
    <col min="8442" max="8442" width="4.7109375" style="189" bestFit="1" customWidth="1"/>
    <col min="8443" max="8443" width="10.7109375" style="189" customWidth="1"/>
    <col min="8444" max="8444" width="8.28515625" style="189" customWidth="1"/>
    <col min="8445" max="8445" width="10.7109375" style="189" customWidth="1"/>
    <col min="8446" max="8446" width="19" style="189" customWidth="1"/>
    <col min="8447" max="8447" width="9.140625" style="189" customWidth="1"/>
    <col min="8448" max="8448" width="71.140625" style="189" customWidth="1"/>
    <col min="8449" max="8449" width="17.7109375" style="189" customWidth="1"/>
    <col min="8450" max="8450" width="75.85546875" style="189" customWidth="1"/>
    <col min="8451" max="8452" width="11.42578125" style="189"/>
    <col min="8453" max="8453" width="32.42578125" style="189" customWidth="1"/>
    <col min="8454" max="8454" width="33.7109375" style="189" customWidth="1"/>
    <col min="8455" max="8455" width="30.7109375" style="189" customWidth="1"/>
    <col min="8456" max="8675" width="11.42578125" style="189"/>
    <col min="8676" max="8676" width="16.28515625" style="189" customWidth="1"/>
    <col min="8677" max="8677" width="19.7109375" style="189" customWidth="1"/>
    <col min="8678" max="8678" width="33.42578125" style="189" customWidth="1"/>
    <col min="8679" max="8679" width="25" style="189" customWidth="1"/>
    <col min="8680" max="8681" width="9.42578125" style="189" customWidth="1"/>
    <col min="8682" max="8682" width="25.7109375" style="189" customWidth="1"/>
    <col min="8683" max="8683" width="36.7109375" style="189" customWidth="1"/>
    <col min="8684" max="8684" width="50.7109375" style="189" customWidth="1"/>
    <col min="8685" max="8685" width="34.140625" style="189" customWidth="1"/>
    <col min="8686" max="8686" width="10.28515625" style="189" customWidth="1"/>
    <col min="8687" max="8687" width="11.5703125" style="189" customWidth="1"/>
    <col min="8688" max="8688" width="8.7109375" style="189" customWidth="1"/>
    <col min="8689" max="8689" width="7.7109375" style="189" customWidth="1"/>
    <col min="8690" max="8690" width="9" style="189" customWidth="1"/>
    <col min="8691" max="8691" width="10.28515625" style="189" customWidth="1"/>
    <col min="8692" max="8692" width="5" style="189" customWidth="1"/>
    <col min="8693" max="8693" width="11" style="189" customWidth="1"/>
    <col min="8694" max="8694" width="5.140625" style="189" bestFit="1" customWidth="1"/>
    <col min="8695" max="8695" width="10.85546875" style="189" customWidth="1"/>
    <col min="8696" max="8696" width="5.28515625" style="189" customWidth="1"/>
    <col min="8697" max="8697" width="10.7109375" style="189" customWidth="1"/>
    <col min="8698" max="8698" width="4.7109375" style="189" bestFit="1" customWidth="1"/>
    <col min="8699" max="8699" width="10.7109375" style="189" customWidth="1"/>
    <col min="8700" max="8700" width="8.28515625" style="189" customWidth="1"/>
    <col min="8701" max="8701" width="10.7109375" style="189" customWidth="1"/>
    <col min="8702" max="8702" width="19" style="189" customWidth="1"/>
    <col min="8703" max="8703" width="9.140625" style="189" customWidth="1"/>
    <col min="8704" max="8704" width="71.140625" style="189" customWidth="1"/>
    <col min="8705" max="8705" width="17.7109375" style="189" customWidth="1"/>
    <col min="8706" max="8706" width="75.85546875" style="189" customWidth="1"/>
    <col min="8707" max="8708" width="11.42578125" style="189"/>
    <col min="8709" max="8709" width="32.42578125" style="189" customWidth="1"/>
    <col min="8710" max="8710" width="33.7109375" style="189" customWidth="1"/>
    <col min="8711" max="8711" width="30.7109375" style="189" customWidth="1"/>
    <col min="8712" max="8931" width="11.42578125" style="189"/>
    <col min="8932" max="8932" width="16.28515625" style="189" customWidth="1"/>
    <col min="8933" max="8933" width="19.7109375" style="189" customWidth="1"/>
    <col min="8934" max="8934" width="33.42578125" style="189" customWidth="1"/>
    <col min="8935" max="8935" width="25" style="189" customWidth="1"/>
    <col min="8936" max="8937" width="9.42578125" style="189" customWidth="1"/>
    <col min="8938" max="8938" width="25.7109375" style="189" customWidth="1"/>
    <col min="8939" max="8939" width="36.7109375" style="189" customWidth="1"/>
    <col min="8940" max="8940" width="50.7109375" style="189" customWidth="1"/>
    <col min="8941" max="8941" width="34.140625" style="189" customWidth="1"/>
    <col min="8942" max="8942" width="10.28515625" style="189" customWidth="1"/>
    <col min="8943" max="8943" width="11.5703125" style="189" customWidth="1"/>
    <col min="8944" max="8944" width="8.7109375" style="189" customWidth="1"/>
    <col min="8945" max="8945" width="7.7109375" style="189" customWidth="1"/>
    <col min="8946" max="8946" width="9" style="189" customWidth="1"/>
    <col min="8947" max="8947" width="10.28515625" style="189" customWidth="1"/>
    <col min="8948" max="8948" width="5" style="189" customWidth="1"/>
    <col min="8949" max="8949" width="11" style="189" customWidth="1"/>
    <col min="8950" max="8950" width="5.140625" style="189" bestFit="1" customWidth="1"/>
    <col min="8951" max="8951" width="10.85546875" style="189" customWidth="1"/>
    <col min="8952" max="8952" width="5.28515625" style="189" customWidth="1"/>
    <col min="8953" max="8953" width="10.7109375" style="189" customWidth="1"/>
    <col min="8954" max="8954" width="4.7109375" style="189" bestFit="1" customWidth="1"/>
    <col min="8955" max="8955" width="10.7109375" style="189" customWidth="1"/>
    <col min="8956" max="8956" width="8.28515625" style="189" customWidth="1"/>
    <col min="8957" max="8957" width="10.7109375" style="189" customWidth="1"/>
    <col min="8958" max="8958" width="19" style="189" customWidth="1"/>
    <col min="8959" max="8959" width="9.140625" style="189" customWidth="1"/>
    <col min="8960" max="8960" width="71.140625" style="189" customWidth="1"/>
    <col min="8961" max="8961" width="17.7109375" style="189" customWidth="1"/>
    <col min="8962" max="8962" width="75.85546875" style="189" customWidth="1"/>
    <col min="8963" max="8964" width="11.42578125" style="189"/>
    <col min="8965" max="8965" width="32.42578125" style="189" customWidth="1"/>
    <col min="8966" max="8966" width="33.7109375" style="189" customWidth="1"/>
    <col min="8967" max="8967" width="30.7109375" style="189" customWidth="1"/>
    <col min="8968" max="9187" width="11.42578125" style="189"/>
    <col min="9188" max="9188" width="16.28515625" style="189" customWidth="1"/>
    <col min="9189" max="9189" width="19.7109375" style="189" customWidth="1"/>
    <col min="9190" max="9190" width="33.42578125" style="189" customWidth="1"/>
    <col min="9191" max="9191" width="25" style="189" customWidth="1"/>
    <col min="9192" max="9193" width="9.42578125" style="189" customWidth="1"/>
    <col min="9194" max="9194" width="25.7109375" style="189" customWidth="1"/>
    <col min="9195" max="9195" width="36.7109375" style="189" customWidth="1"/>
    <col min="9196" max="9196" width="50.7109375" style="189" customWidth="1"/>
    <col min="9197" max="9197" width="34.140625" style="189" customWidth="1"/>
    <col min="9198" max="9198" width="10.28515625" style="189" customWidth="1"/>
    <col min="9199" max="9199" width="11.5703125" style="189" customWidth="1"/>
    <col min="9200" max="9200" width="8.7109375" style="189" customWidth="1"/>
    <col min="9201" max="9201" width="7.7109375" style="189" customWidth="1"/>
    <col min="9202" max="9202" width="9" style="189" customWidth="1"/>
    <col min="9203" max="9203" width="10.28515625" style="189" customWidth="1"/>
    <col min="9204" max="9204" width="5" style="189" customWidth="1"/>
    <col min="9205" max="9205" width="11" style="189" customWidth="1"/>
    <col min="9206" max="9206" width="5.140625" style="189" bestFit="1" customWidth="1"/>
    <col min="9207" max="9207" width="10.85546875" style="189" customWidth="1"/>
    <col min="9208" max="9208" width="5.28515625" style="189" customWidth="1"/>
    <col min="9209" max="9209" width="10.7109375" style="189" customWidth="1"/>
    <col min="9210" max="9210" width="4.7109375" style="189" bestFit="1" customWidth="1"/>
    <col min="9211" max="9211" width="10.7109375" style="189" customWidth="1"/>
    <col min="9212" max="9212" width="8.28515625" style="189" customWidth="1"/>
    <col min="9213" max="9213" width="10.7109375" style="189" customWidth="1"/>
    <col min="9214" max="9214" width="19" style="189" customWidth="1"/>
    <col min="9215" max="9215" width="9.140625" style="189" customWidth="1"/>
    <col min="9216" max="9216" width="71.140625" style="189" customWidth="1"/>
    <col min="9217" max="9217" width="17.7109375" style="189" customWidth="1"/>
    <col min="9218" max="9218" width="75.85546875" style="189" customWidth="1"/>
    <col min="9219" max="9220" width="11.42578125" style="189"/>
    <col min="9221" max="9221" width="32.42578125" style="189" customWidth="1"/>
    <col min="9222" max="9222" width="33.7109375" style="189" customWidth="1"/>
    <col min="9223" max="9223" width="30.7109375" style="189" customWidth="1"/>
    <col min="9224" max="9443" width="11.42578125" style="189"/>
    <col min="9444" max="9444" width="16.28515625" style="189" customWidth="1"/>
    <col min="9445" max="9445" width="19.7109375" style="189" customWidth="1"/>
    <col min="9446" max="9446" width="33.42578125" style="189" customWidth="1"/>
    <col min="9447" max="9447" width="25" style="189" customWidth="1"/>
    <col min="9448" max="9449" width="9.42578125" style="189" customWidth="1"/>
    <col min="9450" max="9450" width="25.7109375" style="189" customWidth="1"/>
    <col min="9451" max="9451" width="36.7109375" style="189" customWidth="1"/>
    <col min="9452" max="9452" width="50.7109375" style="189" customWidth="1"/>
    <col min="9453" max="9453" width="34.140625" style="189" customWidth="1"/>
    <col min="9454" max="9454" width="10.28515625" style="189" customWidth="1"/>
    <col min="9455" max="9455" width="11.5703125" style="189" customWidth="1"/>
    <col min="9456" max="9456" width="8.7109375" style="189" customWidth="1"/>
    <col min="9457" max="9457" width="7.7109375" style="189" customWidth="1"/>
    <col min="9458" max="9458" width="9" style="189" customWidth="1"/>
    <col min="9459" max="9459" width="10.28515625" style="189" customWidth="1"/>
    <col min="9460" max="9460" width="5" style="189" customWidth="1"/>
    <col min="9461" max="9461" width="11" style="189" customWidth="1"/>
    <col min="9462" max="9462" width="5.140625" style="189" bestFit="1" customWidth="1"/>
    <col min="9463" max="9463" width="10.85546875" style="189" customWidth="1"/>
    <col min="9464" max="9464" width="5.28515625" style="189" customWidth="1"/>
    <col min="9465" max="9465" width="10.7109375" style="189" customWidth="1"/>
    <col min="9466" max="9466" width="4.7109375" style="189" bestFit="1" customWidth="1"/>
    <col min="9467" max="9467" width="10.7109375" style="189" customWidth="1"/>
    <col min="9468" max="9468" width="8.28515625" style="189" customWidth="1"/>
    <col min="9469" max="9469" width="10.7109375" style="189" customWidth="1"/>
    <col min="9470" max="9470" width="19" style="189" customWidth="1"/>
    <col min="9471" max="9471" width="9.140625" style="189" customWidth="1"/>
    <col min="9472" max="9472" width="71.140625" style="189" customWidth="1"/>
    <col min="9473" max="9473" width="17.7109375" style="189" customWidth="1"/>
    <col min="9474" max="9474" width="75.85546875" style="189" customWidth="1"/>
    <col min="9475" max="9476" width="11.42578125" style="189"/>
    <col min="9477" max="9477" width="32.42578125" style="189" customWidth="1"/>
    <col min="9478" max="9478" width="33.7109375" style="189" customWidth="1"/>
    <col min="9479" max="9479" width="30.7109375" style="189" customWidth="1"/>
    <col min="9480" max="9699" width="11.42578125" style="189"/>
    <col min="9700" max="9700" width="16.28515625" style="189" customWidth="1"/>
    <col min="9701" max="9701" width="19.7109375" style="189" customWidth="1"/>
    <col min="9702" max="9702" width="33.42578125" style="189" customWidth="1"/>
    <col min="9703" max="9703" width="25" style="189" customWidth="1"/>
    <col min="9704" max="9705" width="9.42578125" style="189" customWidth="1"/>
    <col min="9706" max="9706" width="25.7109375" style="189" customWidth="1"/>
    <col min="9707" max="9707" width="36.7109375" style="189" customWidth="1"/>
    <col min="9708" max="9708" width="50.7109375" style="189" customWidth="1"/>
    <col min="9709" max="9709" width="34.140625" style="189" customWidth="1"/>
    <col min="9710" max="9710" width="10.28515625" style="189" customWidth="1"/>
    <col min="9711" max="9711" width="11.5703125" style="189" customWidth="1"/>
    <col min="9712" max="9712" width="8.7109375" style="189" customWidth="1"/>
    <col min="9713" max="9713" width="7.7109375" style="189" customWidth="1"/>
    <col min="9714" max="9714" width="9" style="189" customWidth="1"/>
    <col min="9715" max="9715" width="10.28515625" style="189" customWidth="1"/>
    <col min="9716" max="9716" width="5" style="189" customWidth="1"/>
    <col min="9717" max="9717" width="11" style="189" customWidth="1"/>
    <col min="9718" max="9718" width="5.140625" style="189" bestFit="1" customWidth="1"/>
    <col min="9719" max="9719" width="10.85546875" style="189" customWidth="1"/>
    <col min="9720" max="9720" width="5.28515625" style="189" customWidth="1"/>
    <col min="9721" max="9721" width="10.7109375" style="189" customWidth="1"/>
    <col min="9722" max="9722" width="4.7109375" style="189" bestFit="1" customWidth="1"/>
    <col min="9723" max="9723" width="10.7109375" style="189" customWidth="1"/>
    <col min="9724" max="9724" width="8.28515625" style="189" customWidth="1"/>
    <col min="9725" max="9725" width="10.7109375" style="189" customWidth="1"/>
    <col min="9726" max="9726" width="19" style="189" customWidth="1"/>
    <col min="9727" max="9727" width="9.140625" style="189" customWidth="1"/>
    <col min="9728" max="9728" width="71.140625" style="189" customWidth="1"/>
    <col min="9729" max="9729" width="17.7109375" style="189" customWidth="1"/>
    <col min="9730" max="9730" width="75.85546875" style="189" customWidth="1"/>
    <col min="9731" max="9732" width="11.42578125" style="189"/>
    <col min="9733" max="9733" width="32.42578125" style="189" customWidth="1"/>
    <col min="9734" max="9734" width="33.7109375" style="189" customWidth="1"/>
    <col min="9735" max="9735" width="30.7109375" style="189" customWidth="1"/>
    <col min="9736" max="9955" width="11.42578125" style="189"/>
    <col min="9956" max="9956" width="16.28515625" style="189" customWidth="1"/>
    <col min="9957" max="9957" width="19.7109375" style="189" customWidth="1"/>
    <col min="9958" max="9958" width="33.42578125" style="189" customWidth="1"/>
    <col min="9959" max="9959" width="25" style="189" customWidth="1"/>
    <col min="9960" max="9961" width="9.42578125" style="189" customWidth="1"/>
    <col min="9962" max="9962" width="25.7109375" style="189" customWidth="1"/>
    <col min="9963" max="9963" width="36.7109375" style="189" customWidth="1"/>
    <col min="9964" max="9964" width="50.7109375" style="189" customWidth="1"/>
    <col min="9965" max="9965" width="34.140625" style="189" customWidth="1"/>
    <col min="9966" max="9966" width="10.28515625" style="189" customWidth="1"/>
    <col min="9967" max="9967" width="11.5703125" style="189" customWidth="1"/>
    <col min="9968" max="9968" width="8.7109375" style="189" customWidth="1"/>
    <col min="9969" max="9969" width="7.7109375" style="189" customWidth="1"/>
    <col min="9970" max="9970" width="9" style="189" customWidth="1"/>
    <col min="9971" max="9971" width="10.28515625" style="189" customWidth="1"/>
    <col min="9972" max="9972" width="5" style="189" customWidth="1"/>
    <col min="9973" max="9973" width="11" style="189" customWidth="1"/>
    <col min="9974" max="9974" width="5.140625" style="189" bestFit="1" customWidth="1"/>
    <col min="9975" max="9975" width="10.85546875" style="189" customWidth="1"/>
    <col min="9976" max="9976" width="5.28515625" style="189" customWidth="1"/>
    <col min="9977" max="9977" width="10.7109375" style="189" customWidth="1"/>
    <col min="9978" max="9978" width="4.7109375" style="189" bestFit="1" customWidth="1"/>
    <col min="9979" max="9979" width="10.7109375" style="189" customWidth="1"/>
    <col min="9980" max="9980" width="8.28515625" style="189" customWidth="1"/>
    <col min="9981" max="9981" width="10.7109375" style="189" customWidth="1"/>
    <col min="9982" max="9982" width="19" style="189" customWidth="1"/>
    <col min="9983" max="9983" width="9.140625" style="189" customWidth="1"/>
    <col min="9984" max="9984" width="71.140625" style="189" customWidth="1"/>
    <col min="9985" max="9985" width="17.7109375" style="189" customWidth="1"/>
    <col min="9986" max="9986" width="75.85546875" style="189" customWidth="1"/>
    <col min="9987" max="9988" width="11.42578125" style="189"/>
    <col min="9989" max="9989" width="32.42578125" style="189" customWidth="1"/>
    <col min="9990" max="9990" width="33.7109375" style="189" customWidth="1"/>
    <col min="9991" max="9991" width="30.7109375" style="189" customWidth="1"/>
    <col min="9992" max="10211" width="11.42578125" style="189"/>
    <col min="10212" max="10212" width="16.28515625" style="189" customWidth="1"/>
    <col min="10213" max="10213" width="19.7109375" style="189" customWidth="1"/>
    <col min="10214" max="10214" width="33.42578125" style="189" customWidth="1"/>
    <col min="10215" max="10215" width="25" style="189" customWidth="1"/>
    <col min="10216" max="10217" width="9.42578125" style="189" customWidth="1"/>
    <col min="10218" max="10218" width="25.7109375" style="189" customWidth="1"/>
    <col min="10219" max="10219" width="36.7109375" style="189" customWidth="1"/>
    <col min="10220" max="10220" width="50.7109375" style="189" customWidth="1"/>
    <col min="10221" max="10221" width="34.140625" style="189" customWidth="1"/>
    <col min="10222" max="10222" width="10.28515625" style="189" customWidth="1"/>
    <col min="10223" max="10223" width="11.5703125" style="189" customWidth="1"/>
    <col min="10224" max="10224" width="8.7109375" style="189" customWidth="1"/>
    <col min="10225" max="10225" width="7.7109375" style="189" customWidth="1"/>
    <col min="10226" max="10226" width="9" style="189" customWidth="1"/>
    <col min="10227" max="10227" width="10.28515625" style="189" customWidth="1"/>
    <col min="10228" max="10228" width="5" style="189" customWidth="1"/>
    <col min="10229" max="10229" width="11" style="189" customWidth="1"/>
    <col min="10230" max="10230" width="5.140625" style="189" bestFit="1" customWidth="1"/>
    <col min="10231" max="10231" width="10.85546875" style="189" customWidth="1"/>
    <col min="10232" max="10232" width="5.28515625" style="189" customWidth="1"/>
    <col min="10233" max="10233" width="10.7109375" style="189" customWidth="1"/>
    <col min="10234" max="10234" width="4.7109375" style="189" bestFit="1" customWidth="1"/>
    <col min="10235" max="10235" width="10.7109375" style="189" customWidth="1"/>
    <col min="10236" max="10236" width="8.28515625" style="189" customWidth="1"/>
    <col min="10237" max="10237" width="10.7109375" style="189" customWidth="1"/>
    <col min="10238" max="10238" width="19" style="189" customWidth="1"/>
    <col min="10239" max="10239" width="9.140625" style="189" customWidth="1"/>
    <col min="10240" max="10240" width="71.140625" style="189" customWidth="1"/>
    <col min="10241" max="10241" width="17.7109375" style="189" customWidth="1"/>
    <col min="10242" max="10242" width="75.85546875" style="189" customWidth="1"/>
    <col min="10243" max="10244" width="11.42578125" style="189"/>
    <col min="10245" max="10245" width="32.42578125" style="189" customWidth="1"/>
    <col min="10246" max="10246" width="33.7109375" style="189" customWidth="1"/>
    <col min="10247" max="10247" width="30.7109375" style="189" customWidth="1"/>
    <col min="10248" max="10467" width="11.42578125" style="189"/>
    <col min="10468" max="10468" width="16.28515625" style="189" customWidth="1"/>
    <col min="10469" max="10469" width="19.7109375" style="189" customWidth="1"/>
    <col min="10470" max="10470" width="33.42578125" style="189" customWidth="1"/>
    <col min="10471" max="10471" width="25" style="189" customWidth="1"/>
    <col min="10472" max="10473" width="9.42578125" style="189" customWidth="1"/>
    <col min="10474" max="10474" width="25.7109375" style="189" customWidth="1"/>
    <col min="10475" max="10475" width="36.7109375" style="189" customWidth="1"/>
    <col min="10476" max="10476" width="50.7109375" style="189" customWidth="1"/>
    <col min="10477" max="10477" width="34.140625" style="189" customWidth="1"/>
    <col min="10478" max="10478" width="10.28515625" style="189" customWidth="1"/>
    <col min="10479" max="10479" width="11.5703125" style="189" customWidth="1"/>
    <col min="10480" max="10480" width="8.7109375" style="189" customWidth="1"/>
    <col min="10481" max="10481" width="7.7109375" style="189" customWidth="1"/>
    <col min="10482" max="10482" width="9" style="189" customWidth="1"/>
    <col min="10483" max="10483" width="10.28515625" style="189" customWidth="1"/>
    <col min="10484" max="10484" width="5" style="189" customWidth="1"/>
    <col min="10485" max="10485" width="11" style="189" customWidth="1"/>
    <col min="10486" max="10486" width="5.140625" style="189" bestFit="1" customWidth="1"/>
    <col min="10487" max="10487" width="10.85546875" style="189" customWidth="1"/>
    <col min="10488" max="10488" width="5.28515625" style="189" customWidth="1"/>
    <col min="10489" max="10489" width="10.7109375" style="189" customWidth="1"/>
    <col min="10490" max="10490" width="4.7109375" style="189" bestFit="1" customWidth="1"/>
    <col min="10491" max="10491" width="10.7109375" style="189" customWidth="1"/>
    <col min="10492" max="10492" width="8.28515625" style="189" customWidth="1"/>
    <col min="10493" max="10493" width="10.7109375" style="189" customWidth="1"/>
    <col min="10494" max="10494" width="19" style="189" customWidth="1"/>
    <col min="10495" max="10495" width="9.140625" style="189" customWidth="1"/>
    <col min="10496" max="10496" width="71.140625" style="189" customWidth="1"/>
    <col min="10497" max="10497" width="17.7109375" style="189" customWidth="1"/>
    <col min="10498" max="10498" width="75.85546875" style="189" customWidth="1"/>
    <col min="10499" max="10500" width="11.42578125" style="189"/>
    <col min="10501" max="10501" width="32.42578125" style="189" customWidth="1"/>
    <col min="10502" max="10502" width="33.7109375" style="189" customWidth="1"/>
    <col min="10503" max="10503" width="30.7109375" style="189" customWidth="1"/>
    <col min="10504" max="10723" width="11.42578125" style="189"/>
    <col min="10724" max="10724" width="16.28515625" style="189" customWidth="1"/>
    <col min="10725" max="10725" width="19.7109375" style="189" customWidth="1"/>
    <col min="10726" max="10726" width="33.42578125" style="189" customWidth="1"/>
    <col min="10727" max="10727" width="25" style="189" customWidth="1"/>
    <col min="10728" max="10729" width="9.42578125" style="189" customWidth="1"/>
    <col min="10730" max="10730" width="25.7109375" style="189" customWidth="1"/>
    <col min="10731" max="10731" width="36.7109375" style="189" customWidth="1"/>
    <col min="10732" max="10732" width="50.7109375" style="189" customWidth="1"/>
    <col min="10733" max="10733" width="34.140625" style="189" customWidth="1"/>
    <col min="10734" max="10734" width="10.28515625" style="189" customWidth="1"/>
    <col min="10735" max="10735" width="11.5703125" style="189" customWidth="1"/>
    <col min="10736" max="10736" width="8.7109375" style="189" customWidth="1"/>
    <col min="10737" max="10737" width="7.7109375" style="189" customWidth="1"/>
    <col min="10738" max="10738" width="9" style="189" customWidth="1"/>
    <col min="10739" max="10739" width="10.28515625" style="189" customWidth="1"/>
    <col min="10740" max="10740" width="5" style="189" customWidth="1"/>
    <col min="10741" max="10741" width="11" style="189" customWidth="1"/>
    <col min="10742" max="10742" width="5.140625" style="189" bestFit="1" customWidth="1"/>
    <col min="10743" max="10743" width="10.85546875" style="189" customWidth="1"/>
    <col min="10744" max="10744" width="5.28515625" style="189" customWidth="1"/>
    <col min="10745" max="10745" width="10.7109375" style="189" customWidth="1"/>
    <col min="10746" max="10746" width="4.7109375" style="189" bestFit="1" customWidth="1"/>
    <col min="10747" max="10747" width="10.7109375" style="189" customWidth="1"/>
    <col min="10748" max="10748" width="8.28515625" style="189" customWidth="1"/>
    <col min="10749" max="10749" width="10.7109375" style="189" customWidth="1"/>
    <col min="10750" max="10750" width="19" style="189" customWidth="1"/>
    <col min="10751" max="10751" width="9.140625" style="189" customWidth="1"/>
    <col min="10752" max="10752" width="71.140625" style="189" customWidth="1"/>
    <col min="10753" max="10753" width="17.7109375" style="189" customWidth="1"/>
    <col min="10754" max="10754" width="75.85546875" style="189" customWidth="1"/>
    <col min="10755" max="10756" width="11.42578125" style="189"/>
    <col min="10757" max="10757" width="32.42578125" style="189" customWidth="1"/>
    <col min="10758" max="10758" width="33.7109375" style="189" customWidth="1"/>
    <col min="10759" max="10759" width="30.7109375" style="189" customWidth="1"/>
    <col min="10760" max="10979" width="11.42578125" style="189"/>
    <col min="10980" max="10980" width="16.28515625" style="189" customWidth="1"/>
    <col min="10981" max="10981" width="19.7109375" style="189" customWidth="1"/>
    <col min="10982" max="10982" width="33.42578125" style="189" customWidth="1"/>
    <col min="10983" max="10983" width="25" style="189" customWidth="1"/>
    <col min="10984" max="10985" width="9.42578125" style="189" customWidth="1"/>
    <col min="10986" max="10986" width="25.7109375" style="189" customWidth="1"/>
    <col min="10987" max="10987" width="36.7109375" style="189" customWidth="1"/>
    <col min="10988" max="10988" width="50.7109375" style="189" customWidth="1"/>
    <col min="10989" max="10989" width="34.140625" style="189" customWidth="1"/>
    <col min="10990" max="10990" width="10.28515625" style="189" customWidth="1"/>
    <col min="10991" max="10991" width="11.5703125" style="189" customWidth="1"/>
    <col min="10992" max="10992" width="8.7109375" style="189" customWidth="1"/>
    <col min="10993" max="10993" width="7.7109375" style="189" customWidth="1"/>
    <col min="10994" max="10994" width="9" style="189" customWidth="1"/>
    <col min="10995" max="10995" width="10.28515625" style="189" customWidth="1"/>
    <col min="10996" max="10996" width="5" style="189" customWidth="1"/>
    <col min="10997" max="10997" width="11" style="189" customWidth="1"/>
    <col min="10998" max="10998" width="5.140625" style="189" bestFit="1" customWidth="1"/>
    <col min="10999" max="10999" width="10.85546875" style="189" customWidth="1"/>
    <col min="11000" max="11000" width="5.28515625" style="189" customWidth="1"/>
    <col min="11001" max="11001" width="10.7109375" style="189" customWidth="1"/>
    <col min="11002" max="11002" width="4.7109375" style="189" bestFit="1" customWidth="1"/>
    <col min="11003" max="11003" width="10.7109375" style="189" customWidth="1"/>
    <col min="11004" max="11004" width="8.28515625" style="189" customWidth="1"/>
    <col min="11005" max="11005" width="10.7109375" style="189" customWidth="1"/>
    <col min="11006" max="11006" width="19" style="189" customWidth="1"/>
    <col min="11007" max="11007" width="9.140625" style="189" customWidth="1"/>
    <col min="11008" max="11008" width="71.140625" style="189" customWidth="1"/>
    <col min="11009" max="11009" width="17.7109375" style="189" customWidth="1"/>
    <col min="11010" max="11010" width="75.85546875" style="189" customWidth="1"/>
    <col min="11011" max="11012" width="11.42578125" style="189"/>
    <col min="11013" max="11013" width="32.42578125" style="189" customWidth="1"/>
    <col min="11014" max="11014" width="33.7109375" style="189" customWidth="1"/>
    <col min="11015" max="11015" width="30.7109375" style="189" customWidth="1"/>
    <col min="11016" max="11235" width="11.42578125" style="189"/>
    <col min="11236" max="11236" width="16.28515625" style="189" customWidth="1"/>
    <col min="11237" max="11237" width="19.7109375" style="189" customWidth="1"/>
    <col min="11238" max="11238" width="33.42578125" style="189" customWidth="1"/>
    <col min="11239" max="11239" width="25" style="189" customWidth="1"/>
    <col min="11240" max="11241" width="9.42578125" style="189" customWidth="1"/>
    <col min="11242" max="11242" width="25.7109375" style="189" customWidth="1"/>
    <col min="11243" max="11243" width="36.7109375" style="189" customWidth="1"/>
    <col min="11244" max="11244" width="50.7109375" style="189" customWidth="1"/>
    <col min="11245" max="11245" width="34.140625" style="189" customWidth="1"/>
    <col min="11246" max="11246" width="10.28515625" style="189" customWidth="1"/>
    <col min="11247" max="11247" width="11.5703125" style="189" customWidth="1"/>
    <col min="11248" max="11248" width="8.7109375" style="189" customWidth="1"/>
    <col min="11249" max="11249" width="7.7109375" style="189" customWidth="1"/>
    <col min="11250" max="11250" width="9" style="189" customWidth="1"/>
    <col min="11251" max="11251" width="10.28515625" style="189" customWidth="1"/>
    <col min="11252" max="11252" width="5" style="189" customWidth="1"/>
    <col min="11253" max="11253" width="11" style="189" customWidth="1"/>
    <col min="11254" max="11254" width="5.140625" style="189" bestFit="1" customWidth="1"/>
    <col min="11255" max="11255" width="10.85546875" style="189" customWidth="1"/>
    <col min="11256" max="11256" width="5.28515625" style="189" customWidth="1"/>
    <col min="11257" max="11257" width="10.7109375" style="189" customWidth="1"/>
    <col min="11258" max="11258" width="4.7109375" style="189" bestFit="1" customWidth="1"/>
    <col min="11259" max="11259" width="10.7109375" style="189" customWidth="1"/>
    <col min="11260" max="11260" width="8.28515625" style="189" customWidth="1"/>
    <col min="11261" max="11261" width="10.7109375" style="189" customWidth="1"/>
    <col min="11262" max="11262" width="19" style="189" customWidth="1"/>
    <col min="11263" max="11263" width="9.140625" style="189" customWidth="1"/>
    <col min="11264" max="11264" width="71.140625" style="189" customWidth="1"/>
    <col min="11265" max="11265" width="17.7109375" style="189" customWidth="1"/>
    <col min="11266" max="11266" width="75.85546875" style="189" customWidth="1"/>
    <col min="11267" max="11268" width="11.42578125" style="189"/>
    <col min="11269" max="11269" width="32.42578125" style="189" customWidth="1"/>
    <col min="11270" max="11270" width="33.7109375" style="189" customWidth="1"/>
    <col min="11271" max="11271" width="30.7109375" style="189" customWidth="1"/>
    <col min="11272" max="11491" width="11.42578125" style="189"/>
    <col min="11492" max="11492" width="16.28515625" style="189" customWidth="1"/>
    <col min="11493" max="11493" width="19.7109375" style="189" customWidth="1"/>
    <col min="11494" max="11494" width="33.42578125" style="189" customWidth="1"/>
    <col min="11495" max="11495" width="25" style="189" customWidth="1"/>
    <col min="11496" max="11497" width="9.42578125" style="189" customWidth="1"/>
    <col min="11498" max="11498" width="25.7109375" style="189" customWidth="1"/>
    <col min="11499" max="11499" width="36.7109375" style="189" customWidth="1"/>
    <col min="11500" max="11500" width="50.7109375" style="189" customWidth="1"/>
    <col min="11501" max="11501" width="34.140625" style="189" customWidth="1"/>
    <col min="11502" max="11502" width="10.28515625" style="189" customWidth="1"/>
    <col min="11503" max="11503" width="11.5703125" style="189" customWidth="1"/>
    <col min="11504" max="11504" width="8.7109375" style="189" customWidth="1"/>
    <col min="11505" max="11505" width="7.7109375" style="189" customWidth="1"/>
    <col min="11506" max="11506" width="9" style="189" customWidth="1"/>
    <col min="11507" max="11507" width="10.28515625" style="189" customWidth="1"/>
    <col min="11508" max="11508" width="5" style="189" customWidth="1"/>
    <col min="11509" max="11509" width="11" style="189" customWidth="1"/>
    <col min="11510" max="11510" width="5.140625" style="189" bestFit="1" customWidth="1"/>
    <col min="11511" max="11511" width="10.85546875" style="189" customWidth="1"/>
    <col min="11512" max="11512" width="5.28515625" style="189" customWidth="1"/>
    <col min="11513" max="11513" width="10.7109375" style="189" customWidth="1"/>
    <col min="11514" max="11514" width="4.7109375" style="189" bestFit="1" customWidth="1"/>
    <col min="11515" max="11515" width="10.7109375" style="189" customWidth="1"/>
    <col min="11516" max="11516" width="8.28515625" style="189" customWidth="1"/>
    <col min="11517" max="11517" width="10.7109375" style="189" customWidth="1"/>
    <col min="11518" max="11518" width="19" style="189" customWidth="1"/>
    <col min="11519" max="11519" width="9.140625" style="189" customWidth="1"/>
    <col min="11520" max="11520" width="71.140625" style="189" customWidth="1"/>
    <col min="11521" max="11521" width="17.7109375" style="189" customWidth="1"/>
    <col min="11522" max="11522" width="75.85546875" style="189" customWidth="1"/>
    <col min="11523" max="11524" width="11.42578125" style="189"/>
    <col min="11525" max="11525" width="32.42578125" style="189" customWidth="1"/>
    <col min="11526" max="11526" width="33.7109375" style="189" customWidth="1"/>
    <col min="11527" max="11527" width="30.7109375" style="189" customWidth="1"/>
    <col min="11528" max="11747" width="11.42578125" style="189"/>
    <col min="11748" max="11748" width="16.28515625" style="189" customWidth="1"/>
    <col min="11749" max="11749" width="19.7109375" style="189" customWidth="1"/>
    <col min="11750" max="11750" width="33.42578125" style="189" customWidth="1"/>
    <col min="11751" max="11751" width="25" style="189" customWidth="1"/>
    <col min="11752" max="11753" width="9.42578125" style="189" customWidth="1"/>
    <col min="11754" max="11754" width="25.7109375" style="189" customWidth="1"/>
    <col min="11755" max="11755" width="36.7109375" style="189" customWidth="1"/>
    <col min="11756" max="11756" width="50.7109375" style="189" customWidth="1"/>
    <col min="11757" max="11757" width="34.140625" style="189" customWidth="1"/>
    <col min="11758" max="11758" width="10.28515625" style="189" customWidth="1"/>
    <col min="11759" max="11759" width="11.5703125" style="189" customWidth="1"/>
    <col min="11760" max="11760" width="8.7109375" style="189" customWidth="1"/>
    <col min="11761" max="11761" width="7.7109375" style="189" customWidth="1"/>
    <col min="11762" max="11762" width="9" style="189" customWidth="1"/>
    <col min="11763" max="11763" width="10.28515625" style="189" customWidth="1"/>
    <col min="11764" max="11764" width="5" style="189" customWidth="1"/>
    <col min="11765" max="11765" width="11" style="189" customWidth="1"/>
    <col min="11766" max="11766" width="5.140625" style="189" bestFit="1" customWidth="1"/>
    <col min="11767" max="11767" width="10.85546875" style="189" customWidth="1"/>
    <col min="11768" max="11768" width="5.28515625" style="189" customWidth="1"/>
    <col min="11769" max="11769" width="10.7109375" style="189" customWidth="1"/>
    <col min="11770" max="11770" width="4.7109375" style="189" bestFit="1" customWidth="1"/>
    <col min="11771" max="11771" width="10.7109375" style="189" customWidth="1"/>
    <col min="11772" max="11772" width="8.28515625" style="189" customWidth="1"/>
    <col min="11773" max="11773" width="10.7109375" style="189" customWidth="1"/>
    <col min="11774" max="11774" width="19" style="189" customWidth="1"/>
    <col min="11775" max="11775" width="9.140625" style="189" customWidth="1"/>
    <col min="11776" max="11776" width="71.140625" style="189" customWidth="1"/>
    <col min="11777" max="11777" width="17.7109375" style="189" customWidth="1"/>
    <col min="11778" max="11778" width="75.85546875" style="189" customWidth="1"/>
    <col min="11779" max="11780" width="11.42578125" style="189"/>
    <col min="11781" max="11781" width="32.42578125" style="189" customWidth="1"/>
    <col min="11782" max="11782" width="33.7109375" style="189" customWidth="1"/>
    <col min="11783" max="11783" width="30.7109375" style="189" customWidth="1"/>
    <col min="11784" max="12003" width="11.42578125" style="189"/>
    <col min="12004" max="12004" width="16.28515625" style="189" customWidth="1"/>
    <col min="12005" max="12005" width="19.7109375" style="189" customWidth="1"/>
    <col min="12006" max="12006" width="33.42578125" style="189" customWidth="1"/>
    <col min="12007" max="12007" width="25" style="189" customWidth="1"/>
    <col min="12008" max="12009" width="9.42578125" style="189" customWidth="1"/>
    <col min="12010" max="12010" width="25.7109375" style="189" customWidth="1"/>
    <col min="12011" max="12011" width="36.7109375" style="189" customWidth="1"/>
    <col min="12012" max="12012" width="50.7109375" style="189" customWidth="1"/>
    <col min="12013" max="12013" width="34.140625" style="189" customWidth="1"/>
    <col min="12014" max="12014" width="10.28515625" style="189" customWidth="1"/>
    <col min="12015" max="12015" width="11.5703125" style="189" customWidth="1"/>
    <col min="12016" max="12016" width="8.7109375" style="189" customWidth="1"/>
    <col min="12017" max="12017" width="7.7109375" style="189" customWidth="1"/>
    <col min="12018" max="12018" width="9" style="189" customWidth="1"/>
    <col min="12019" max="12019" width="10.28515625" style="189" customWidth="1"/>
    <col min="12020" max="12020" width="5" style="189" customWidth="1"/>
    <col min="12021" max="12021" width="11" style="189" customWidth="1"/>
    <col min="12022" max="12022" width="5.140625" style="189" bestFit="1" customWidth="1"/>
    <col min="12023" max="12023" width="10.85546875" style="189" customWidth="1"/>
    <col min="12024" max="12024" width="5.28515625" style="189" customWidth="1"/>
    <col min="12025" max="12025" width="10.7109375" style="189" customWidth="1"/>
    <col min="12026" max="12026" width="4.7109375" style="189" bestFit="1" customWidth="1"/>
    <col min="12027" max="12027" width="10.7109375" style="189" customWidth="1"/>
    <col min="12028" max="12028" width="8.28515625" style="189" customWidth="1"/>
    <col min="12029" max="12029" width="10.7109375" style="189" customWidth="1"/>
    <col min="12030" max="12030" width="19" style="189" customWidth="1"/>
    <col min="12031" max="12031" width="9.140625" style="189" customWidth="1"/>
    <col min="12032" max="12032" width="71.140625" style="189" customWidth="1"/>
    <col min="12033" max="12033" width="17.7109375" style="189" customWidth="1"/>
    <col min="12034" max="12034" width="75.85546875" style="189" customWidth="1"/>
    <col min="12035" max="12036" width="11.42578125" style="189"/>
    <col min="12037" max="12037" width="32.42578125" style="189" customWidth="1"/>
    <col min="12038" max="12038" width="33.7109375" style="189" customWidth="1"/>
    <col min="12039" max="12039" width="30.7109375" style="189" customWidth="1"/>
    <col min="12040" max="12259" width="11.42578125" style="189"/>
    <col min="12260" max="12260" width="16.28515625" style="189" customWidth="1"/>
    <col min="12261" max="12261" width="19.7109375" style="189" customWidth="1"/>
    <col min="12262" max="12262" width="33.42578125" style="189" customWidth="1"/>
    <col min="12263" max="12263" width="25" style="189" customWidth="1"/>
    <col min="12264" max="12265" width="9.42578125" style="189" customWidth="1"/>
    <col min="12266" max="12266" width="25.7109375" style="189" customWidth="1"/>
    <col min="12267" max="12267" width="36.7109375" style="189" customWidth="1"/>
    <col min="12268" max="12268" width="50.7109375" style="189" customWidth="1"/>
    <col min="12269" max="12269" width="34.140625" style="189" customWidth="1"/>
    <col min="12270" max="12270" width="10.28515625" style="189" customWidth="1"/>
    <col min="12271" max="12271" width="11.5703125" style="189" customWidth="1"/>
    <col min="12272" max="12272" width="8.7109375" style="189" customWidth="1"/>
    <col min="12273" max="12273" width="7.7109375" style="189" customWidth="1"/>
    <col min="12274" max="12274" width="9" style="189" customWidth="1"/>
    <col min="12275" max="12275" width="10.28515625" style="189" customWidth="1"/>
    <col min="12276" max="12276" width="5" style="189" customWidth="1"/>
    <col min="12277" max="12277" width="11" style="189" customWidth="1"/>
    <col min="12278" max="12278" width="5.140625" style="189" bestFit="1" customWidth="1"/>
    <col min="12279" max="12279" width="10.85546875" style="189" customWidth="1"/>
    <col min="12280" max="12280" width="5.28515625" style="189" customWidth="1"/>
    <col min="12281" max="12281" width="10.7109375" style="189" customWidth="1"/>
    <col min="12282" max="12282" width="4.7109375" style="189" bestFit="1" customWidth="1"/>
    <col min="12283" max="12283" width="10.7109375" style="189" customWidth="1"/>
    <col min="12284" max="12284" width="8.28515625" style="189" customWidth="1"/>
    <col min="12285" max="12285" width="10.7109375" style="189" customWidth="1"/>
    <col min="12286" max="12286" width="19" style="189" customWidth="1"/>
    <col min="12287" max="12287" width="9.140625" style="189" customWidth="1"/>
    <col min="12288" max="12288" width="71.140625" style="189" customWidth="1"/>
    <col min="12289" max="12289" width="17.7109375" style="189" customWidth="1"/>
    <col min="12290" max="12290" width="75.85546875" style="189" customWidth="1"/>
    <col min="12291" max="12292" width="11.42578125" style="189"/>
    <col min="12293" max="12293" width="32.42578125" style="189" customWidth="1"/>
    <col min="12294" max="12294" width="33.7109375" style="189" customWidth="1"/>
    <col min="12295" max="12295" width="30.7109375" style="189" customWidth="1"/>
    <col min="12296" max="12515" width="11.42578125" style="189"/>
    <col min="12516" max="12516" width="16.28515625" style="189" customWidth="1"/>
    <col min="12517" max="12517" width="19.7109375" style="189" customWidth="1"/>
    <col min="12518" max="12518" width="33.42578125" style="189" customWidth="1"/>
    <col min="12519" max="12519" width="25" style="189" customWidth="1"/>
    <col min="12520" max="12521" width="9.42578125" style="189" customWidth="1"/>
    <col min="12522" max="12522" width="25.7109375" style="189" customWidth="1"/>
    <col min="12523" max="12523" width="36.7109375" style="189" customWidth="1"/>
    <col min="12524" max="12524" width="50.7109375" style="189" customWidth="1"/>
    <col min="12525" max="12525" width="34.140625" style="189" customWidth="1"/>
    <col min="12526" max="12526" width="10.28515625" style="189" customWidth="1"/>
    <col min="12527" max="12527" width="11.5703125" style="189" customWidth="1"/>
    <col min="12528" max="12528" width="8.7109375" style="189" customWidth="1"/>
    <col min="12529" max="12529" width="7.7109375" style="189" customWidth="1"/>
    <col min="12530" max="12530" width="9" style="189" customWidth="1"/>
    <col min="12531" max="12531" width="10.28515625" style="189" customWidth="1"/>
    <col min="12532" max="12532" width="5" style="189" customWidth="1"/>
    <col min="12533" max="12533" width="11" style="189" customWidth="1"/>
    <col min="12534" max="12534" width="5.140625" style="189" bestFit="1" customWidth="1"/>
    <col min="12535" max="12535" width="10.85546875" style="189" customWidth="1"/>
    <col min="12536" max="12536" width="5.28515625" style="189" customWidth="1"/>
    <col min="12537" max="12537" width="10.7109375" style="189" customWidth="1"/>
    <col min="12538" max="12538" width="4.7109375" style="189" bestFit="1" customWidth="1"/>
    <col min="12539" max="12539" width="10.7109375" style="189" customWidth="1"/>
    <col min="12540" max="12540" width="8.28515625" style="189" customWidth="1"/>
    <col min="12541" max="12541" width="10.7109375" style="189" customWidth="1"/>
    <col min="12542" max="12542" width="19" style="189" customWidth="1"/>
    <col min="12543" max="12543" width="9.140625" style="189" customWidth="1"/>
    <col min="12544" max="12544" width="71.140625" style="189" customWidth="1"/>
    <col min="12545" max="12545" width="17.7109375" style="189" customWidth="1"/>
    <col min="12546" max="12546" width="75.85546875" style="189" customWidth="1"/>
    <col min="12547" max="12548" width="11.42578125" style="189"/>
    <col min="12549" max="12549" width="32.42578125" style="189" customWidth="1"/>
    <col min="12550" max="12550" width="33.7109375" style="189" customWidth="1"/>
    <col min="12551" max="12551" width="30.7109375" style="189" customWidth="1"/>
    <col min="12552" max="12771" width="11.42578125" style="189"/>
    <col min="12772" max="12772" width="16.28515625" style="189" customWidth="1"/>
    <col min="12773" max="12773" width="19.7109375" style="189" customWidth="1"/>
    <col min="12774" max="12774" width="33.42578125" style="189" customWidth="1"/>
    <col min="12775" max="12775" width="25" style="189" customWidth="1"/>
    <col min="12776" max="12777" width="9.42578125" style="189" customWidth="1"/>
    <col min="12778" max="12778" width="25.7109375" style="189" customWidth="1"/>
    <col min="12779" max="12779" width="36.7109375" style="189" customWidth="1"/>
    <col min="12780" max="12780" width="50.7109375" style="189" customWidth="1"/>
    <col min="12781" max="12781" width="34.140625" style="189" customWidth="1"/>
    <col min="12782" max="12782" width="10.28515625" style="189" customWidth="1"/>
    <col min="12783" max="12783" width="11.5703125" style="189" customWidth="1"/>
    <col min="12784" max="12784" width="8.7109375" style="189" customWidth="1"/>
    <col min="12785" max="12785" width="7.7109375" style="189" customWidth="1"/>
    <col min="12786" max="12786" width="9" style="189" customWidth="1"/>
    <col min="12787" max="12787" width="10.28515625" style="189" customWidth="1"/>
    <col min="12788" max="12788" width="5" style="189" customWidth="1"/>
    <col min="12789" max="12789" width="11" style="189" customWidth="1"/>
    <col min="12790" max="12790" width="5.140625" style="189" bestFit="1" customWidth="1"/>
    <col min="12791" max="12791" width="10.85546875" style="189" customWidth="1"/>
    <col min="12792" max="12792" width="5.28515625" style="189" customWidth="1"/>
    <col min="12793" max="12793" width="10.7109375" style="189" customWidth="1"/>
    <col min="12794" max="12794" width="4.7109375" style="189" bestFit="1" customWidth="1"/>
    <col min="12795" max="12795" width="10.7109375" style="189" customWidth="1"/>
    <col min="12796" max="12796" width="8.28515625" style="189" customWidth="1"/>
    <col min="12797" max="12797" width="10.7109375" style="189" customWidth="1"/>
    <col min="12798" max="12798" width="19" style="189" customWidth="1"/>
    <col min="12799" max="12799" width="9.140625" style="189" customWidth="1"/>
    <col min="12800" max="12800" width="71.140625" style="189" customWidth="1"/>
    <col min="12801" max="12801" width="17.7109375" style="189" customWidth="1"/>
    <col min="12802" max="12802" width="75.85546875" style="189" customWidth="1"/>
    <col min="12803" max="12804" width="11.42578125" style="189"/>
    <col min="12805" max="12805" width="32.42578125" style="189" customWidth="1"/>
    <col min="12806" max="12806" width="33.7109375" style="189" customWidth="1"/>
    <col min="12807" max="12807" width="30.7109375" style="189" customWidth="1"/>
    <col min="12808" max="13027" width="11.42578125" style="189"/>
    <col min="13028" max="13028" width="16.28515625" style="189" customWidth="1"/>
    <col min="13029" max="13029" width="19.7109375" style="189" customWidth="1"/>
    <col min="13030" max="13030" width="33.42578125" style="189" customWidth="1"/>
    <col min="13031" max="13031" width="25" style="189" customWidth="1"/>
    <col min="13032" max="13033" width="9.42578125" style="189" customWidth="1"/>
    <col min="13034" max="13034" width="25.7109375" style="189" customWidth="1"/>
    <col min="13035" max="13035" width="36.7109375" style="189" customWidth="1"/>
    <col min="13036" max="13036" width="50.7109375" style="189" customWidth="1"/>
    <col min="13037" max="13037" width="34.140625" style="189" customWidth="1"/>
    <col min="13038" max="13038" width="10.28515625" style="189" customWidth="1"/>
    <col min="13039" max="13039" width="11.5703125" style="189" customWidth="1"/>
    <col min="13040" max="13040" width="8.7109375" style="189" customWidth="1"/>
    <col min="13041" max="13041" width="7.7109375" style="189" customWidth="1"/>
    <col min="13042" max="13042" width="9" style="189" customWidth="1"/>
    <col min="13043" max="13043" width="10.28515625" style="189" customWidth="1"/>
    <col min="13044" max="13044" width="5" style="189" customWidth="1"/>
    <col min="13045" max="13045" width="11" style="189" customWidth="1"/>
    <col min="13046" max="13046" width="5.140625" style="189" bestFit="1" customWidth="1"/>
    <col min="13047" max="13047" width="10.85546875" style="189" customWidth="1"/>
    <col min="13048" max="13048" width="5.28515625" style="189" customWidth="1"/>
    <col min="13049" max="13049" width="10.7109375" style="189" customWidth="1"/>
    <col min="13050" max="13050" width="4.7109375" style="189" bestFit="1" customWidth="1"/>
    <col min="13051" max="13051" width="10.7109375" style="189" customWidth="1"/>
    <col min="13052" max="13052" width="8.28515625" style="189" customWidth="1"/>
    <col min="13053" max="13053" width="10.7109375" style="189" customWidth="1"/>
    <col min="13054" max="13054" width="19" style="189" customWidth="1"/>
    <col min="13055" max="13055" width="9.140625" style="189" customWidth="1"/>
    <col min="13056" max="13056" width="71.140625" style="189" customWidth="1"/>
    <col min="13057" max="13057" width="17.7109375" style="189" customWidth="1"/>
    <col min="13058" max="13058" width="75.85546875" style="189" customWidth="1"/>
    <col min="13059" max="13060" width="11.42578125" style="189"/>
    <col min="13061" max="13061" width="32.42578125" style="189" customWidth="1"/>
    <col min="13062" max="13062" width="33.7109375" style="189" customWidth="1"/>
    <col min="13063" max="13063" width="30.7109375" style="189" customWidth="1"/>
    <col min="13064" max="13283" width="11.42578125" style="189"/>
    <col min="13284" max="13284" width="16.28515625" style="189" customWidth="1"/>
    <col min="13285" max="13285" width="19.7109375" style="189" customWidth="1"/>
    <col min="13286" max="13286" width="33.42578125" style="189" customWidth="1"/>
    <col min="13287" max="13287" width="25" style="189" customWidth="1"/>
    <col min="13288" max="13289" width="9.42578125" style="189" customWidth="1"/>
    <col min="13290" max="13290" width="25.7109375" style="189" customWidth="1"/>
    <col min="13291" max="13291" width="36.7109375" style="189" customWidth="1"/>
    <col min="13292" max="13292" width="50.7109375" style="189" customWidth="1"/>
    <col min="13293" max="13293" width="34.140625" style="189" customWidth="1"/>
    <col min="13294" max="13294" width="10.28515625" style="189" customWidth="1"/>
    <col min="13295" max="13295" width="11.5703125" style="189" customWidth="1"/>
    <col min="13296" max="13296" width="8.7109375" style="189" customWidth="1"/>
    <col min="13297" max="13297" width="7.7109375" style="189" customWidth="1"/>
    <col min="13298" max="13298" width="9" style="189" customWidth="1"/>
    <col min="13299" max="13299" width="10.28515625" style="189" customWidth="1"/>
    <col min="13300" max="13300" width="5" style="189" customWidth="1"/>
    <col min="13301" max="13301" width="11" style="189" customWidth="1"/>
    <col min="13302" max="13302" width="5.140625" style="189" bestFit="1" customWidth="1"/>
    <col min="13303" max="13303" width="10.85546875" style="189" customWidth="1"/>
    <col min="13304" max="13304" width="5.28515625" style="189" customWidth="1"/>
    <col min="13305" max="13305" width="10.7109375" style="189" customWidth="1"/>
    <col min="13306" max="13306" width="4.7109375" style="189" bestFit="1" customWidth="1"/>
    <col min="13307" max="13307" width="10.7109375" style="189" customWidth="1"/>
    <col min="13308" max="13308" width="8.28515625" style="189" customWidth="1"/>
    <col min="13309" max="13309" width="10.7109375" style="189" customWidth="1"/>
    <col min="13310" max="13310" width="19" style="189" customWidth="1"/>
    <col min="13311" max="13311" width="9.140625" style="189" customWidth="1"/>
    <col min="13312" max="13312" width="71.140625" style="189" customWidth="1"/>
    <col min="13313" max="13313" width="17.7109375" style="189" customWidth="1"/>
    <col min="13314" max="13314" width="75.85546875" style="189" customWidth="1"/>
    <col min="13315" max="13316" width="11.42578125" style="189"/>
    <col min="13317" max="13317" width="32.42578125" style="189" customWidth="1"/>
    <col min="13318" max="13318" width="33.7109375" style="189" customWidth="1"/>
    <col min="13319" max="13319" width="30.7109375" style="189" customWidth="1"/>
    <col min="13320" max="13539" width="11.42578125" style="189"/>
    <col min="13540" max="13540" width="16.28515625" style="189" customWidth="1"/>
    <col min="13541" max="13541" width="19.7109375" style="189" customWidth="1"/>
    <col min="13542" max="13542" width="33.42578125" style="189" customWidth="1"/>
    <col min="13543" max="13543" width="25" style="189" customWidth="1"/>
    <col min="13544" max="13545" width="9.42578125" style="189" customWidth="1"/>
    <col min="13546" max="13546" width="25.7109375" style="189" customWidth="1"/>
    <col min="13547" max="13547" width="36.7109375" style="189" customWidth="1"/>
    <col min="13548" max="13548" width="50.7109375" style="189" customWidth="1"/>
    <col min="13549" max="13549" width="34.140625" style="189" customWidth="1"/>
    <col min="13550" max="13550" width="10.28515625" style="189" customWidth="1"/>
    <col min="13551" max="13551" width="11.5703125" style="189" customWidth="1"/>
    <col min="13552" max="13552" width="8.7109375" style="189" customWidth="1"/>
    <col min="13553" max="13553" width="7.7109375" style="189" customWidth="1"/>
    <col min="13554" max="13554" width="9" style="189" customWidth="1"/>
    <col min="13555" max="13555" width="10.28515625" style="189" customWidth="1"/>
    <col min="13556" max="13556" width="5" style="189" customWidth="1"/>
    <col min="13557" max="13557" width="11" style="189" customWidth="1"/>
    <col min="13558" max="13558" width="5.140625" style="189" bestFit="1" customWidth="1"/>
    <col min="13559" max="13559" width="10.85546875" style="189" customWidth="1"/>
    <col min="13560" max="13560" width="5.28515625" style="189" customWidth="1"/>
    <col min="13561" max="13561" width="10.7109375" style="189" customWidth="1"/>
    <col min="13562" max="13562" width="4.7109375" style="189" bestFit="1" customWidth="1"/>
    <col min="13563" max="13563" width="10.7109375" style="189" customWidth="1"/>
    <col min="13564" max="13564" width="8.28515625" style="189" customWidth="1"/>
    <col min="13565" max="13565" width="10.7109375" style="189" customWidth="1"/>
    <col min="13566" max="13566" width="19" style="189" customWidth="1"/>
    <col min="13567" max="13567" width="9.140625" style="189" customWidth="1"/>
    <col min="13568" max="13568" width="71.140625" style="189" customWidth="1"/>
    <col min="13569" max="13569" width="17.7109375" style="189" customWidth="1"/>
    <col min="13570" max="13570" width="75.85546875" style="189" customWidth="1"/>
    <col min="13571" max="13572" width="11.42578125" style="189"/>
    <col min="13573" max="13573" width="32.42578125" style="189" customWidth="1"/>
    <col min="13574" max="13574" width="33.7109375" style="189" customWidth="1"/>
    <col min="13575" max="13575" width="30.7109375" style="189" customWidth="1"/>
    <col min="13576" max="13795" width="11.42578125" style="189"/>
    <col min="13796" max="13796" width="16.28515625" style="189" customWidth="1"/>
    <col min="13797" max="13797" width="19.7109375" style="189" customWidth="1"/>
    <col min="13798" max="13798" width="33.42578125" style="189" customWidth="1"/>
    <col min="13799" max="13799" width="25" style="189" customWidth="1"/>
    <col min="13800" max="13801" width="9.42578125" style="189" customWidth="1"/>
    <col min="13802" max="13802" width="25.7109375" style="189" customWidth="1"/>
    <col min="13803" max="13803" width="36.7109375" style="189" customWidth="1"/>
    <col min="13804" max="13804" width="50.7109375" style="189" customWidth="1"/>
    <col min="13805" max="13805" width="34.140625" style="189" customWidth="1"/>
    <col min="13806" max="13806" width="10.28515625" style="189" customWidth="1"/>
    <col min="13807" max="13807" width="11.5703125" style="189" customWidth="1"/>
    <col min="13808" max="13808" width="8.7109375" style="189" customWidth="1"/>
    <col min="13809" max="13809" width="7.7109375" style="189" customWidth="1"/>
    <col min="13810" max="13810" width="9" style="189" customWidth="1"/>
    <col min="13811" max="13811" width="10.28515625" style="189" customWidth="1"/>
    <col min="13812" max="13812" width="5" style="189" customWidth="1"/>
    <col min="13813" max="13813" width="11" style="189" customWidth="1"/>
    <col min="13814" max="13814" width="5.140625" style="189" bestFit="1" customWidth="1"/>
    <col min="13815" max="13815" width="10.85546875" style="189" customWidth="1"/>
    <col min="13816" max="13816" width="5.28515625" style="189" customWidth="1"/>
    <col min="13817" max="13817" width="10.7109375" style="189" customWidth="1"/>
    <col min="13818" max="13818" width="4.7109375" style="189" bestFit="1" customWidth="1"/>
    <col min="13819" max="13819" width="10.7109375" style="189" customWidth="1"/>
    <col min="13820" max="13820" width="8.28515625" style="189" customWidth="1"/>
    <col min="13821" max="13821" width="10.7109375" style="189" customWidth="1"/>
    <col min="13822" max="13822" width="19" style="189" customWidth="1"/>
    <col min="13823" max="13823" width="9.140625" style="189" customWidth="1"/>
    <col min="13824" max="13824" width="71.140625" style="189" customWidth="1"/>
    <col min="13825" max="13825" width="17.7109375" style="189" customWidth="1"/>
    <col min="13826" max="13826" width="75.85546875" style="189" customWidth="1"/>
    <col min="13827" max="13828" width="11.42578125" style="189"/>
    <col min="13829" max="13829" width="32.42578125" style="189" customWidth="1"/>
    <col min="13830" max="13830" width="33.7109375" style="189" customWidth="1"/>
    <col min="13831" max="13831" width="30.7109375" style="189" customWidth="1"/>
    <col min="13832" max="14051" width="11.42578125" style="189"/>
    <col min="14052" max="14052" width="16.28515625" style="189" customWidth="1"/>
    <col min="14053" max="14053" width="19.7109375" style="189" customWidth="1"/>
    <col min="14054" max="14054" width="33.42578125" style="189" customWidth="1"/>
    <col min="14055" max="14055" width="25" style="189" customWidth="1"/>
    <col min="14056" max="14057" width="9.42578125" style="189" customWidth="1"/>
    <col min="14058" max="14058" width="25.7109375" style="189" customWidth="1"/>
    <col min="14059" max="14059" width="36.7109375" style="189" customWidth="1"/>
    <col min="14060" max="14060" width="50.7109375" style="189" customWidth="1"/>
    <col min="14061" max="14061" width="34.140625" style="189" customWidth="1"/>
    <col min="14062" max="14062" width="10.28515625" style="189" customWidth="1"/>
    <col min="14063" max="14063" width="11.5703125" style="189" customWidth="1"/>
    <col min="14064" max="14064" width="8.7109375" style="189" customWidth="1"/>
    <col min="14065" max="14065" width="7.7109375" style="189" customWidth="1"/>
    <col min="14066" max="14066" width="9" style="189" customWidth="1"/>
    <col min="14067" max="14067" width="10.28515625" style="189" customWidth="1"/>
    <col min="14068" max="14068" width="5" style="189" customWidth="1"/>
    <col min="14069" max="14069" width="11" style="189" customWidth="1"/>
    <col min="14070" max="14070" width="5.140625" style="189" bestFit="1" customWidth="1"/>
    <col min="14071" max="14071" width="10.85546875" style="189" customWidth="1"/>
    <col min="14072" max="14072" width="5.28515625" style="189" customWidth="1"/>
    <col min="14073" max="14073" width="10.7109375" style="189" customWidth="1"/>
    <col min="14074" max="14074" width="4.7109375" style="189" bestFit="1" customWidth="1"/>
    <col min="14075" max="14075" width="10.7109375" style="189" customWidth="1"/>
    <col min="14076" max="14076" width="8.28515625" style="189" customWidth="1"/>
    <col min="14077" max="14077" width="10.7109375" style="189" customWidth="1"/>
    <col min="14078" max="14078" width="19" style="189" customWidth="1"/>
    <col min="14079" max="14079" width="9.140625" style="189" customWidth="1"/>
    <col min="14080" max="14080" width="71.140625" style="189" customWidth="1"/>
    <col min="14081" max="14081" width="17.7109375" style="189" customWidth="1"/>
    <col min="14082" max="14082" width="75.85546875" style="189" customWidth="1"/>
    <col min="14083" max="14084" width="11.42578125" style="189"/>
    <col min="14085" max="14085" width="32.42578125" style="189" customWidth="1"/>
    <col min="14086" max="14086" width="33.7109375" style="189" customWidth="1"/>
    <col min="14087" max="14087" width="30.7109375" style="189" customWidth="1"/>
    <col min="14088" max="14307" width="11.42578125" style="189"/>
    <col min="14308" max="14308" width="16.28515625" style="189" customWidth="1"/>
    <col min="14309" max="14309" width="19.7109375" style="189" customWidth="1"/>
    <col min="14310" max="14310" width="33.42578125" style="189" customWidth="1"/>
    <col min="14311" max="14311" width="25" style="189" customWidth="1"/>
    <col min="14312" max="14313" width="9.42578125" style="189" customWidth="1"/>
    <col min="14314" max="14314" width="25.7109375" style="189" customWidth="1"/>
    <col min="14315" max="14315" width="36.7109375" style="189" customWidth="1"/>
    <col min="14316" max="14316" width="50.7109375" style="189" customWidth="1"/>
    <col min="14317" max="14317" width="34.140625" style="189" customWidth="1"/>
    <col min="14318" max="14318" width="10.28515625" style="189" customWidth="1"/>
    <col min="14319" max="14319" width="11.5703125" style="189" customWidth="1"/>
    <col min="14320" max="14320" width="8.7109375" style="189" customWidth="1"/>
    <col min="14321" max="14321" width="7.7109375" style="189" customWidth="1"/>
    <col min="14322" max="14322" width="9" style="189" customWidth="1"/>
    <col min="14323" max="14323" width="10.28515625" style="189" customWidth="1"/>
    <col min="14324" max="14324" width="5" style="189" customWidth="1"/>
    <col min="14325" max="14325" width="11" style="189" customWidth="1"/>
    <col min="14326" max="14326" width="5.140625" style="189" bestFit="1" customWidth="1"/>
    <col min="14327" max="14327" width="10.85546875" style="189" customWidth="1"/>
    <col min="14328" max="14328" width="5.28515625" style="189" customWidth="1"/>
    <col min="14329" max="14329" width="10.7109375" style="189" customWidth="1"/>
    <col min="14330" max="14330" width="4.7109375" style="189" bestFit="1" customWidth="1"/>
    <col min="14331" max="14331" width="10.7109375" style="189" customWidth="1"/>
    <col min="14332" max="14332" width="8.28515625" style="189" customWidth="1"/>
    <col min="14333" max="14333" width="10.7109375" style="189" customWidth="1"/>
    <col min="14334" max="14334" width="19" style="189" customWidth="1"/>
    <col min="14335" max="14335" width="9.140625" style="189" customWidth="1"/>
    <col min="14336" max="14336" width="71.140625" style="189" customWidth="1"/>
    <col min="14337" max="14337" width="17.7109375" style="189" customWidth="1"/>
    <col min="14338" max="14338" width="75.85546875" style="189" customWidth="1"/>
    <col min="14339" max="14340" width="11.42578125" style="189"/>
    <col min="14341" max="14341" width="32.42578125" style="189" customWidth="1"/>
    <col min="14342" max="14342" width="33.7109375" style="189" customWidth="1"/>
    <col min="14343" max="14343" width="30.7109375" style="189" customWidth="1"/>
    <col min="14344" max="14563" width="11.42578125" style="189"/>
    <col min="14564" max="14564" width="16.28515625" style="189" customWidth="1"/>
    <col min="14565" max="14565" width="19.7109375" style="189" customWidth="1"/>
    <col min="14566" max="14566" width="33.42578125" style="189" customWidth="1"/>
    <col min="14567" max="14567" width="25" style="189" customWidth="1"/>
    <col min="14568" max="14569" width="9.42578125" style="189" customWidth="1"/>
    <col min="14570" max="14570" width="25.7109375" style="189" customWidth="1"/>
    <col min="14571" max="14571" width="36.7109375" style="189" customWidth="1"/>
    <col min="14572" max="14572" width="50.7109375" style="189" customWidth="1"/>
    <col min="14573" max="14573" width="34.140625" style="189" customWidth="1"/>
    <col min="14574" max="14574" width="10.28515625" style="189" customWidth="1"/>
    <col min="14575" max="14575" width="11.5703125" style="189" customWidth="1"/>
    <col min="14576" max="14576" width="8.7109375" style="189" customWidth="1"/>
    <col min="14577" max="14577" width="7.7109375" style="189" customWidth="1"/>
    <col min="14578" max="14578" width="9" style="189" customWidth="1"/>
    <col min="14579" max="14579" width="10.28515625" style="189" customWidth="1"/>
    <col min="14580" max="14580" width="5" style="189" customWidth="1"/>
    <col min="14581" max="14581" width="11" style="189" customWidth="1"/>
    <col min="14582" max="14582" width="5.140625" style="189" bestFit="1" customWidth="1"/>
    <col min="14583" max="14583" width="10.85546875" style="189" customWidth="1"/>
    <col min="14584" max="14584" width="5.28515625" style="189" customWidth="1"/>
    <col min="14585" max="14585" width="10.7109375" style="189" customWidth="1"/>
    <col min="14586" max="14586" width="4.7109375" style="189" bestFit="1" customWidth="1"/>
    <col min="14587" max="14587" width="10.7109375" style="189" customWidth="1"/>
    <col min="14588" max="14588" width="8.28515625" style="189" customWidth="1"/>
    <col min="14589" max="14589" width="10.7109375" style="189" customWidth="1"/>
    <col min="14590" max="14590" width="19" style="189" customWidth="1"/>
    <col min="14591" max="14591" width="9.140625" style="189" customWidth="1"/>
    <col min="14592" max="14592" width="71.140625" style="189" customWidth="1"/>
    <col min="14593" max="14593" width="17.7109375" style="189" customWidth="1"/>
    <col min="14594" max="14594" width="75.85546875" style="189" customWidth="1"/>
    <col min="14595" max="14596" width="11.42578125" style="189"/>
    <col min="14597" max="14597" width="32.42578125" style="189" customWidth="1"/>
    <col min="14598" max="14598" width="33.7109375" style="189" customWidth="1"/>
    <col min="14599" max="14599" width="30.7109375" style="189" customWidth="1"/>
    <col min="14600" max="14819" width="11.42578125" style="189"/>
    <col min="14820" max="14820" width="16.28515625" style="189" customWidth="1"/>
    <col min="14821" max="14821" width="19.7109375" style="189" customWidth="1"/>
    <col min="14822" max="14822" width="33.42578125" style="189" customWidth="1"/>
    <col min="14823" max="14823" width="25" style="189" customWidth="1"/>
    <col min="14824" max="14825" width="9.42578125" style="189" customWidth="1"/>
    <col min="14826" max="14826" width="25.7109375" style="189" customWidth="1"/>
    <col min="14827" max="14827" width="36.7109375" style="189" customWidth="1"/>
    <col min="14828" max="14828" width="50.7109375" style="189" customWidth="1"/>
    <col min="14829" max="14829" width="34.140625" style="189" customWidth="1"/>
    <col min="14830" max="14830" width="10.28515625" style="189" customWidth="1"/>
    <col min="14831" max="14831" width="11.5703125" style="189" customWidth="1"/>
    <col min="14832" max="14832" width="8.7109375" style="189" customWidth="1"/>
    <col min="14833" max="14833" width="7.7109375" style="189" customWidth="1"/>
    <col min="14834" max="14834" width="9" style="189" customWidth="1"/>
    <col min="14835" max="14835" width="10.28515625" style="189" customWidth="1"/>
    <col min="14836" max="14836" width="5" style="189" customWidth="1"/>
    <col min="14837" max="14837" width="11" style="189" customWidth="1"/>
    <col min="14838" max="14838" width="5.140625" style="189" bestFit="1" customWidth="1"/>
    <col min="14839" max="14839" width="10.85546875" style="189" customWidth="1"/>
    <col min="14840" max="14840" width="5.28515625" style="189" customWidth="1"/>
    <col min="14841" max="14841" width="10.7109375" style="189" customWidth="1"/>
    <col min="14842" max="14842" width="4.7109375" style="189" bestFit="1" customWidth="1"/>
    <col min="14843" max="14843" width="10.7109375" style="189" customWidth="1"/>
    <col min="14844" max="14844" width="8.28515625" style="189" customWidth="1"/>
    <col min="14845" max="14845" width="10.7109375" style="189" customWidth="1"/>
    <col min="14846" max="14846" width="19" style="189" customWidth="1"/>
    <col min="14847" max="14847" width="9.140625" style="189" customWidth="1"/>
    <col min="14848" max="14848" width="71.140625" style="189" customWidth="1"/>
    <col min="14849" max="14849" width="17.7109375" style="189" customWidth="1"/>
    <col min="14850" max="14850" width="75.85546875" style="189" customWidth="1"/>
    <col min="14851" max="14852" width="11.42578125" style="189"/>
    <col min="14853" max="14853" width="32.42578125" style="189" customWidth="1"/>
    <col min="14854" max="14854" width="33.7109375" style="189" customWidth="1"/>
    <col min="14855" max="14855" width="30.7109375" style="189" customWidth="1"/>
    <col min="14856" max="15075" width="11.42578125" style="189"/>
    <col min="15076" max="15076" width="16.28515625" style="189" customWidth="1"/>
    <col min="15077" max="15077" width="19.7109375" style="189" customWidth="1"/>
    <col min="15078" max="15078" width="33.42578125" style="189" customWidth="1"/>
    <col min="15079" max="15079" width="25" style="189" customWidth="1"/>
    <col min="15080" max="15081" width="9.42578125" style="189" customWidth="1"/>
    <col min="15082" max="15082" width="25.7109375" style="189" customWidth="1"/>
    <col min="15083" max="15083" width="36.7109375" style="189" customWidth="1"/>
    <col min="15084" max="15084" width="50.7109375" style="189" customWidth="1"/>
    <col min="15085" max="15085" width="34.140625" style="189" customWidth="1"/>
    <col min="15086" max="15086" width="10.28515625" style="189" customWidth="1"/>
    <col min="15087" max="15087" width="11.5703125" style="189" customWidth="1"/>
    <col min="15088" max="15088" width="8.7109375" style="189" customWidth="1"/>
    <col min="15089" max="15089" width="7.7109375" style="189" customWidth="1"/>
    <col min="15090" max="15090" width="9" style="189" customWidth="1"/>
    <col min="15091" max="15091" width="10.28515625" style="189" customWidth="1"/>
    <col min="15092" max="15092" width="5" style="189" customWidth="1"/>
    <col min="15093" max="15093" width="11" style="189" customWidth="1"/>
    <col min="15094" max="15094" width="5.140625" style="189" bestFit="1" customWidth="1"/>
    <col min="15095" max="15095" width="10.85546875" style="189" customWidth="1"/>
    <col min="15096" max="15096" width="5.28515625" style="189" customWidth="1"/>
    <col min="15097" max="15097" width="10.7109375" style="189" customWidth="1"/>
    <col min="15098" max="15098" width="4.7109375" style="189" bestFit="1" customWidth="1"/>
    <col min="15099" max="15099" width="10.7109375" style="189" customWidth="1"/>
    <col min="15100" max="15100" width="8.28515625" style="189" customWidth="1"/>
    <col min="15101" max="15101" width="10.7109375" style="189" customWidth="1"/>
    <col min="15102" max="15102" width="19" style="189" customWidth="1"/>
    <col min="15103" max="15103" width="9.140625" style="189" customWidth="1"/>
    <col min="15104" max="15104" width="71.140625" style="189" customWidth="1"/>
    <col min="15105" max="15105" width="17.7109375" style="189" customWidth="1"/>
    <col min="15106" max="15106" width="75.85546875" style="189" customWidth="1"/>
    <col min="15107" max="15108" width="11.42578125" style="189"/>
    <col min="15109" max="15109" width="32.42578125" style="189" customWidth="1"/>
    <col min="15110" max="15110" width="33.7109375" style="189" customWidth="1"/>
    <col min="15111" max="15111" width="30.7109375" style="189" customWidth="1"/>
    <col min="15112" max="15331" width="11.42578125" style="189"/>
    <col min="15332" max="15332" width="16.28515625" style="189" customWidth="1"/>
    <col min="15333" max="15333" width="19.7109375" style="189" customWidth="1"/>
    <col min="15334" max="15334" width="33.42578125" style="189" customWidth="1"/>
    <col min="15335" max="15335" width="25" style="189" customWidth="1"/>
    <col min="15336" max="15337" width="9.42578125" style="189" customWidth="1"/>
    <col min="15338" max="15338" width="25.7109375" style="189" customWidth="1"/>
    <col min="15339" max="15339" width="36.7109375" style="189" customWidth="1"/>
    <col min="15340" max="15340" width="50.7109375" style="189" customWidth="1"/>
    <col min="15341" max="15341" width="34.140625" style="189" customWidth="1"/>
    <col min="15342" max="15342" width="10.28515625" style="189" customWidth="1"/>
    <col min="15343" max="15343" width="11.5703125" style="189" customWidth="1"/>
    <col min="15344" max="15344" width="8.7109375" style="189" customWidth="1"/>
    <col min="15345" max="15345" width="7.7109375" style="189" customWidth="1"/>
    <col min="15346" max="15346" width="9" style="189" customWidth="1"/>
    <col min="15347" max="15347" width="10.28515625" style="189" customWidth="1"/>
    <col min="15348" max="15348" width="5" style="189" customWidth="1"/>
    <col min="15349" max="15349" width="11" style="189" customWidth="1"/>
    <col min="15350" max="15350" width="5.140625" style="189" bestFit="1" customWidth="1"/>
    <col min="15351" max="15351" width="10.85546875" style="189" customWidth="1"/>
    <col min="15352" max="15352" width="5.28515625" style="189" customWidth="1"/>
    <col min="15353" max="15353" width="10.7109375" style="189" customWidth="1"/>
    <col min="15354" max="15354" width="4.7109375" style="189" bestFit="1" customWidth="1"/>
    <col min="15355" max="15355" width="10.7109375" style="189" customWidth="1"/>
    <col min="15356" max="15356" width="8.28515625" style="189" customWidth="1"/>
    <col min="15357" max="15357" width="10.7109375" style="189" customWidth="1"/>
    <col min="15358" max="15358" width="19" style="189" customWidth="1"/>
    <col min="15359" max="15359" width="9.140625" style="189" customWidth="1"/>
    <col min="15360" max="15360" width="71.140625" style="189" customWidth="1"/>
    <col min="15361" max="15361" width="17.7109375" style="189" customWidth="1"/>
    <col min="15362" max="15362" width="75.85546875" style="189" customWidth="1"/>
    <col min="15363" max="15364" width="11.42578125" style="189"/>
    <col min="15365" max="15365" width="32.42578125" style="189" customWidth="1"/>
    <col min="15366" max="15366" width="33.7109375" style="189" customWidth="1"/>
    <col min="15367" max="15367" width="30.7109375" style="189" customWidth="1"/>
    <col min="15368" max="15587" width="11.42578125" style="189"/>
    <col min="15588" max="15588" width="16.28515625" style="189" customWidth="1"/>
    <col min="15589" max="15589" width="19.7109375" style="189" customWidth="1"/>
    <col min="15590" max="15590" width="33.42578125" style="189" customWidth="1"/>
    <col min="15591" max="15591" width="25" style="189" customWidth="1"/>
    <col min="15592" max="15593" width="9.42578125" style="189" customWidth="1"/>
    <col min="15594" max="15594" width="25.7109375" style="189" customWidth="1"/>
    <col min="15595" max="15595" width="36.7109375" style="189" customWidth="1"/>
    <col min="15596" max="15596" width="50.7109375" style="189" customWidth="1"/>
    <col min="15597" max="15597" width="34.140625" style="189" customWidth="1"/>
    <col min="15598" max="15598" width="10.28515625" style="189" customWidth="1"/>
    <col min="15599" max="15599" width="11.5703125" style="189" customWidth="1"/>
    <col min="15600" max="15600" width="8.7109375" style="189" customWidth="1"/>
    <col min="15601" max="15601" width="7.7109375" style="189" customWidth="1"/>
    <col min="15602" max="15602" width="9" style="189" customWidth="1"/>
    <col min="15603" max="15603" width="10.28515625" style="189" customWidth="1"/>
    <col min="15604" max="15604" width="5" style="189" customWidth="1"/>
    <col min="15605" max="15605" width="11" style="189" customWidth="1"/>
    <col min="15606" max="15606" width="5.140625" style="189" bestFit="1" customWidth="1"/>
    <col min="15607" max="15607" width="10.85546875" style="189" customWidth="1"/>
    <col min="15608" max="15608" width="5.28515625" style="189" customWidth="1"/>
    <col min="15609" max="15609" width="10.7109375" style="189" customWidth="1"/>
    <col min="15610" max="15610" width="4.7109375" style="189" bestFit="1" customWidth="1"/>
    <col min="15611" max="15611" width="10.7109375" style="189" customWidth="1"/>
    <col min="15612" max="15612" width="8.28515625" style="189" customWidth="1"/>
    <col min="15613" max="15613" width="10.7109375" style="189" customWidth="1"/>
    <col min="15614" max="15614" width="19" style="189" customWidth="1"/>
    <col min="15615" max="15615" width="9.140625" style="189" customWidth="1"/>
    <col min="15616" max="15616" width="71.140625" style="189" customWidth="1"/>
    <col min="15617" max="15617" width="17.7109375" style="189" customWidth="1"/>
    <col min="15618" max="15618" width="75.85546875" style="189" customWidth="1"/>
    <col min="15619" max="15620" width="11.42578125" style="189"/>
    <col min="15621" max="15621" width="32.42578125" style="189" customWidth="1"/>
    <col min="15622" max="15622" width="33.7109375" style="189" customWidth="1"/>
    <col min="15623" max="15623" width="30.7109375" style="189" customWidth="1"/>
    <col min="15624" max="15843" width="11.42578125" style="189"/>
    <col min="15844" max="15844" width="16.28515625" style="189" customWidth="1"/>
    <col min="15845" max="15845" width="19.7109375" style="189" customWidth="1"/>
    <col min="15846" max="15846" width="33.42578125" style="189" customWidth="1"/>
    <col min="15847" max="15847" width="25" style="189" customWidth="1"/>
    <col min="15848" max="15849" width="9.42578125" style="189" customWidth="1"/>
    <col min="15850" max="15850" width="25.7109375" style="189" customWidth="1"/>
    <col min="15851" max="15851" width="36.7109375" style="189" customWidth="1"/>
    <col min="15852" max="15852" width="50.7109375" style="189" customWidth="1"/>
    <col min="15853" max="15853" width="34.140625" style="189" customWidth="1"/>
    <col min="15854" max="15854" width="10.28515625" style="189" customWidth="1"/>
    <col min="15855" max="15855" width="11.5703125" style="189" customWidth="1"/>
    <col min="15856" max="15856" width="8.7109375" style="189" customWidth="1"/>
    <col min="15857" max="15857" width="7.7109375" style="189" customWidth="1"/>
    <col min="15858" max="15858" width="9" style="189" customWidth="1"/>
    <col min="15859" max="15859" width="10.28515625" style="189" customWidth="1"/>
    <col min="15860" max="15860" width="5" style="189" customWidth="1"/>
    <col min="15861" max="15861" width="11" style="189" customWidth="1"/>
    <col min="15862" max="15862" width="5.140625" style="189" bestFit="1" customWidth="1"/>
    <col min="15863" max="15863" width="10.85546875" style="189" customWidth="1"/>
    <col min="15864" max="15864" width="5.28515625" style="189" customWidth="1"/>
    <col min="15865" max="15865" width="10.7109375" style="189" customWidth="1"/>
    <col min="15866" max="15866" width="4.7109375" style="189" bestFit="1" customWidth="1"/>
    <col min="15867" max="15867" width="10.7109375" style="189" customWidth="1"/>
    <col min="15868" max="15868" width="8.28515625" style="189" customWidth="1"/>
    <col min="15869" max="15869" width="10.7109375" style="189" customWidth="1"/>
    <col min="15870" max="15870" width="19" style="189" customWidth="1"/>
    <col min="15871" max="15871" width="9.140625" style="189" customWidth="1"/>
    <col min="15872" max="15872" width="71.140625" style="189" customWidth="1"/>
    <col min="15873" max="15873" width="17.7109375" style="189" customWidth="1"/>
    <col min="15874" max="15874" width="75.85546875" style="189" customWidth="1"/>
    <col min="15875" max="15876" width="11.42578125" style="189"/>
    <col min="15877" max="15877" width="32.42578125" style="189" customWidth="1"/>
    <col min="15878" max="15878" width="33.7109375" style="189" customWidth="1"/>
    <col min="15879" max="15879" width="30.7109375" style="189" customWidth="1"/>
    <col min="15880" max="16099" width="11.42578125" style="189"/>
    <col min="16100" max="16100" width="16.28515625" style="189" customWidth="1"/>
    <col min="16101" max="16101" width="19.7109375" style="189" customWidth="1"/>
    <col min="16102" max="16102" width="33.42578125" style="189" customWidth="1"/>
    <col min="16103" max="16103" width="25" style="189" customWidth="1"/>
    <col min="16104" max="16105" width="9.42578125" style="189" customWidth="1"/>
    <col min="16106" max="16106" width="25.7109375" style="189" customWidth="1"/>
    <col min="16107" max="16107" width="36.7109375" style="189" customWidth="1"/>
    <col min="16108" max="16108" width="50.7109375" style="189" customWidth="1"/>
    <col min="16109" max="16109" width="34.140625" style="189" customWidth="1"/>
    <col min="16110" max="16110" width="10.28515625" style="189" customWidth="1"/>
    <col min="16111" max="16111" width="11.5703125" style="189" customWidth="1"/>
    <col min="16112" max="16112" width="8.7109375" style="189" customWidth="1"/>
    <col min="16113" max="16113" width="7.7109375" style="189" customWidth="1"/>
    <col min="16114" max="16114" width="9" style="189" customWidth="1"/>
    <col min="16115" max="16115" width="10.28515625" style="189" customWidth="1"/>
    <col min="16116" max="16116" width="5" style="189" customWidth="1"/>
    <col min="16117" max="16117" width="11" style="189" customWidth="1"/>
    <col min="16118" max="16118" width="5.140625" style="189" bestFit="1" customWidth="1"/>
    <col min="16119" max="16119" width="10.85546875" style="189" customWidth="1"/>
    <col min="16120" max="16120" width="5.28515625" style="189" customWidth="1"/>
    <col min="16121" max="16121" width="10.7109375" style="189" customWidth="1"/>
    <col min="16122" max="16122" width="4.7109375" style="189" bestFit="1" customWidth="1"/>
    <col min="16123" max="16123" width="10.7109375" style="189" customWidth="1"/>
    <col min="16124" max="16124" width="8.28515625" style="189" customWidth="1"/>
    <col min="16125" max="16125" width="10.7109375" style="189" customWidth="1"/>
    <col min="16126" max="16126" width="19" style="189" customWidth="1"/>
    <col min="16127" max="16127" width="9.140625" style="189" customWidth="1"/>
    <col min="16128" max="16128" width="71.140625" style="189" customWidth="1"/>
    <col min="16129" max="16129" width="17.7109375" style="189" customWidth="1"/>
    <col min="16130" max="16130" width="75.85546875" style="189" customWidth="1"/>
    <col min="16131" max="16132" width="11.42578125" style="189"/>
    <col min="16133" max="16133" width="32.42578125" style="189" customWidth="1"/>
    <col min="16134" max="16134" width="33.7109375" style="189" customWidth="1"/>
    <col min="16135" max="16135" width="30.7109375" style="189" customWidth="1"/>
    <col min="16136" max="16350" width="11.42578125" style="189"/>
    <col min="16351" max="16371" width="11.42578125" style="189" customWidth="1"/>
    <col min="16372" max="16384" width="11.42578125" style="189"/>
  </cols>
  <sheetData>
    <row r="1" spans="2:46" s="149" customFormat="1" ht="41.25" customHeight="1" thickBot="1" x14ac:dyDescent="0.25">
      <c r="E1" s="150"/>
      <c r="H1" s="150"/>
      <c r="I1" s="150"/>
    </row>
    <row r="2" spans="2:46" s="151" customFormat="1" ht="39" customHeight="1" x14ac:dyDescent="0.25">
      <c r="B2" s="447"/>
      <c r="C2" s="448"/>
      <c r="D2" s="448"/>
      <c r="E2" s="453" t="s">
        <v>1303</v>
      </c>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5"/>
      <c r="AG2" s="459" t="s">
        <v>1304</v>
      </c>
      <c r="AH2" s="460"/>
    </row>
    <row r="3" spans="2:46" s="151" customFormat="1" ht="34.5" customHeight="1" x14ac:dyDescent="0.25">
      <c r="B3" s="449"/>
      <c r="C3" s="450"/>
      <c r="D3" s="450"/>
      <c r="E3" s="456"/>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8"/>
      <c r="AG3" s="461"/>
      <c r="AH3" s="462"/>
    </row>
    <row r="4" spans="2:46" s="151" customFormat="1" ht="51.75" customHeight="1" thickBot="1" x14ac:dyDescent="0.3">
      <c r="B4" s="449"/>
      <c r="C4" s="450"/>
      <c r="D4" s="450"/>
      <c r="E4" s="456" t="s">
        <v>1305</v>
      </c>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8"/>
      <c r="AG4" s="466" t="s">
        <v>1306</v>
      </c>
      <c r="AH4" s="467"/>
    </row>
    <row r="5" spans="2:46" s="151" customFormat="1" ht="34.5" hidden="1" customHeight="1" thickBot="1" x14ac:dyDescent="0.3">
      <c r="B5" s="451"/>
      <c r="C5" s="452"/>
      <c r="D5" s="452"/>
      <c r="E5" s="463"/>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5"/>
      <c r="AG5" s="468" t="s">
        <v>1307</v>
      </c>
      <c r="AH5" s="469"/>
      <c r="AK5" s="152"/>
      <c r="AL5" s="152"/>
      <c r="AM5" s="152"/>
      <c r="AN5" s="152"/>
      <c r="AO5" s="152"/>
      <c r="AP5" s="152"/>
      <c r="AQ5" s="152"/>
      <c r="AR5" s="152"/>
      <c r="AS5" s="152"/>
      <c r="AT5" s="152"/>
    </row>
    <row r="6" spans="2:46" s="149" customFormat="1" ht="37.5" hidden="1" customHeight="1" thickBot="1" x14ac:dyDescent="0.25">
      <c r="E6" s="150"/>
      <c r="H6" s="150"/>
      <c r="I6" s="150"/>
      <c r="AK6" s="153"/>
      <c r="AL6" s="153"/>
      <c r="AM6" s="153"/>
      <c r="AN6" s="153"/>
      <c r="AO6" s="153"/>
      <c r="AP6" s="153"/>
      <c r="AQ6" s="153"/>
      <c r="AR6" s="153"/>
      <c r="AS6" s="153"/>
      <c r="AT6" s="153"/>
    </row>
    <row r="7" spans="2:46" s="154" customFormat="1" ht="52.5" customHeight="1" x14ac:dyDescent="0.25">
      <c r="B7" s="439" t="s">
        <v>1308</v>
      </c>
      <c r="C7" s="441" t="s">
        <v>1309</v>
      </c>
      <c r="D7" s="441" t="s">
        <v>1310</v>
      </c>
      <c r="E7" s="441" t="s">
        <v>1311</v>
      </c>
      <c r="F7" s="443" t="s">
        <v>1312</v>
      </c>
      <c r="G7" s="443"/>
      <c r="H7" s="445" t="s">
        <v>1313</v>
      </c>
      <c r="I7" s="411" t="s">
        <v>1314</v>
      </c>
      <c r="J7" s="412"/>
      <c r="K7" s="413"/>
      <c r="L7" s="417" t="s">
        <v>1315</v>
      </c>
      <c r="M7" s="418"/>
      <c r="N7" s="418"/>
      <c r="O7" s="418"/>
      <c r="P7" s="418"/>
      <c r="Q7" s="418"/>
      <c r="R7" s="418"/>
      <c r="S7" s="418"/>
      <c r="T7" s="418"/>
      <c r="U7" s="419"/>
      <c r="V7" s="426" t="s">
        <v>1316</v>
      </c>
      <c r="W7" s="428" t="s">
        <v>1317</v>
      </c>
      <c r="X7" s="428"/>
      <c r="Y7" s="428"/>
      <c r="Z7" s="430" t="s">
        <v>1318</v>
      </c>
      <c r="AA7" s="430"/>
      <c r="AB7" s="430"/>
      <c r="AC7" s="430"/>
      <c r="AD7" s="430"/>
      <c r="AE7" s="433" t="s">
        <v>1319</v>
      </c>
      <c r="AF7" s="434"/>
      <c r="AG7" s="434"/>
      <c r="AH7" s="434"/>
      <c r="AK7" s="155"/>
      <c r="AL7" s="155"/>
      <c r="AM7" s="155"/>
      <c r="AN7" s="155"/>
      <c r="AO7" s="155"/>
      <c r="AP7" s="155"/>
      <c r="AQ7" s="155"/>
      <c r="AR7" s="155"/>
      <c r="AS7" s="155"/>
      <c r="AT7" s="155"/>
    </row>
    <row r="8" spans="2:46" s="154" customFormat="1" ht="84.75" customHeight="1" x14ac:dyDescent="0.25">
      <c r="B8" s="440"/>
      <c r="C8" s="442"/>
      <c r="D8" s="442"/>
      <c r="E8" s="442"/>
      <c r="F8" s="444"/>
      <c r="G8" s="444"/>
      <c r="H8" s="446"/>
      <c r="I8" s="414"/>
      <c r="J8" s="415"/>
      <c r="K8" s="416"/>
      <c r="L8" s="420"/>
      <c r="M8" s="421"/>
      <c r="N8" s="421"/>
      <c r="O8" s="421"/>
      <c r="P8" s="421"/>
      <c r="Q8" s="421"/>
      <c r="R8" s="421"/>
      <c r="S8" s="421"/>
      <c r="T8" s="421"/>
      <c r="U8" s="422"/>
      <c r="V8" s="427"/>
      <c r="W8" s="429"/>
      <c r="X8" s="429"/>
      <c r="Y8" s="429"/>
      <c r="Z8" s="431"/>
      <c r="AA8" s="431"/>
      <c r="AB8" s="431"/>
      <c r="AC8" s="431"/>
      <c r="AD8" s="431"/>
      <c r="AE8" s="435"/>
      <c r="AF8" s="436"/>
      <c r="AG8" s="436"/>
      <c r="AH8" s="436"/>
      <c r="AK8" s="156" t="s">
        <v>1320</v>
      </c>
      <c r="AL8" s="157"/>
      <c r="AM8" s="156" t="s">
        <v>1321</v>
      </c>
      <c r="AN8" s="157"/>
      <c r="AO8" s="156" t="s">
        <v>1322</v>
      </c>
      <c r="AP8" s="157"/>
      <c r="AQ8" s="156" t="s">
        <v>1323</v>
      </c>
      <c r="AR8" s="157"/>
      <c r="AS8" s="156"/>
      <c r="AT8" s="155"/>
    </row>
    <row r="9" spans="2:46" s="154" customFormat="1" ht="14.25" customHeight="1" x14ac:dyDescent="0.3">
      <c r="B9" s="440"/>
      <c r="C9" s="442"/>
      <c r="D9" s="442"/>
      <c r="E9" s="442"/>
      <c r="F9" s="444"/>
      <c r="G9" s="444"/>
      <c r="H9" s="446"/>
      <c r="I9" s="414"/>
      <c r="J9" s="415"/>
      <c r="K9" s="416"/>
      <c r="L9" s="423"/>
      <c r="M9" s="424"/>
      <c r="N9" s="424"/>
      <c r="O9" s="424"/>
      <c r="P9" s="424"/>
      <c r="Q9" s="424"/>
      <c r="R9" s="424"/>
      <c r="S9" s="424"/>
      <c r="T9" s="424"/>
      <c r="U9" s="425"/>
      <c r="V9" s="427"/>
      <c r="W9" s="429"/>
      <c r="X9" s="429"/>
      <c r="Y9" s="429"/>
      <c r="Z9" s="432"/>
      <c r="AA9" s="432"/>
      <c r="AB9" s="432"/>
      <c r="AC9" s="432"/>
      <c r="AD9" s="432"/>
      <c r="AE9" s="437"/>
      <c r="AF9" s="438"/>
      <c r="AG9" s="438"/>
      <c r="AH9" s="438"/>
      <c r="AK9" s="158" t="s">
        <v>1324</v>
      </c>
      <c r="AL9" s="159"/>
      <c r="AM9" s="160"/>
      <c r="AN9" s="159"/>
      <c r="AO9" s="160">
        <v>1</v>
      </c>
      <c r="AP9" s="159"/>
      <c r="AQ9" s="160">
        <v>10</v>
      </c>
      <c r="AR9" s="159"/>
      <c r="AS9" s="161" t="s">
        <v>1325</v>
      </c>
      <c r="AT9" s="155"/>
    </row>
    <row r="10" spans="2:46" s="154" customFormat="1" ht="121.5" customHeight="1" thickBot="1" x14ac:dyDescent="0.35">
      <c r="B10" s="440"/>
      <c r="C10" s="442"/>
      <c r="D10" s="442"/>
      <c r="E10" s="442"/>
      <c r="F10" s="162" t="s">
        <v>1326</v>
      </c>
      <c r="G10" s="162" t="s">
        <v>1327</v>
      </c>
      <c r="H10" s="446"/>
      <c r="I10" s="163" t="s">
        <v>1328</v>
      </c>
      <c r="J10" s="163" t="s">
        <v>1329</v>
      </c>
      <c r="K10" s="163" t="s">
        <v>1330</v>
      </c>
      <c r="L10" s="409" t="s">
        <v>1331</v>
      </c>
      <c r="M10" s="410"/>
      <c r="N10" s="409" t="s">
        <v>1332</v>
      </c>
      <c r="O10" s="410"/>
      <c r="P10" s="409" t="s">
        <v>1333</v>
      </c>
      <c r="Q10" s="410"/>
      <c r="R10" s="409" t="s">
        <v>1334</v>
      </c>
      <c r="S10" s="410"/>
      <c r="T10" s="409" t="s">
        <v>1335</v>
      </c>
      <c r="U10" s="410"/>
      <c r="V10" s="427"/>
      <c r="W10" s="164" t="s">
        <v>1336</v>
      </c>
      <c r="X10" s="164" t="s">
        <v>1337</v>
      </c>
      <c r="Y10" s="164" t="s">
        <v>1338</v>
      </c>
      <c r="Z10" s="165" t="s">
        <v>1339</v>
      </c>
      <c r="AA10" s="165" t="s">
        <v>1340</v>
      </c>
      <c r="AB10" s="165" t="s">
        <v>1341</v>
      </c>
      <c r="AC10" s="165" t="s">
        <v>1342</v>
      </c>
      <c r="AD10" s="166" t="s">
        <v>1343</v>
      </c>
      <c r="AE10" s="167" t="s">
        <v>1344</v>
      </c>
      <c r="AF10" s="167" t="s">
        <v>1345</v>
      </c>
      <c r="AG10" s="167" t="s">
        <v>1346</v>
      </c>
      <c r="AH10" s="167" t="s">
        <v>378</v>
      </c>
      <c r="AK10" s="158" t="s">
        <v>1347</v>
      </c>
      <c r="AL10" s="159"/>
      <c r="AM10" s="160">
        <v>2</v>
      </c>
      <c r="AN10" s="159"/>
      <c r="AO10" s="160">
        <v>2</v>
      </c>
      <c r="AP10" s="159"/>
      <c r="AQ10" s="160">
        <v>25</v>
      </c>
      <c r="AR10" s="159"/>
      <c r="AS10" s="168" t="s">
        <v>1348</v>
      </c>
      <c r="AT10" s="155"/>
    </row>
    <row r="11" spans="2:46" s="179" customFormat="1" ht="135.75" customHeight="1" x14ac:dyDescent="0.25">
      <c r="B11" s="373" t="s">
        <v>1349</v>
      </c>
      <c r="C11" s="376" t="s">
        <v>1350</v>
      </c>
      <c r="D11" s="379" t="s">
        <v>1351</v>
      </c>
      <c r="E11" s="169" t="s">
        <v>1352</v>
      </c>
      <c r="F11" s="170" t="s">
        <v>1353</v>
      </c>
      <c r="G11" s="169" t="s">
        <v>1354</v>
      </c>
      <c r="H11" s="169" t="s">
        <v>1355</v>
      </c>
      <c r="I11" s="171" t="s">
        <v>1356</v>
      </c>
      <c r="J11" s="171" t="s">
        <v>1356</v>
      </c>
      <c r="K11" s="171" t="s">
        <v>1356</v>
      </c>
      <c r="L11" s="311">
        <v>2</v>
      </c>
      <c r="M11" s="172" t="str">
        <f>+IF(L11="","Bajo",IF(L11=2,"Medio",IF(L11=6,"Alto",IF(L11=10,"Muy Alto",""))))</f>
        <v>Medio</v>
      </c>
      <c r="N11" s="311">
        <v>2</v>
      </c>
      <c r="O11" s="172" t="str">
        <f>+IF(N11=0,"",IF(N11=1,"Esporádica",IF(N11=2,"Ocasional",IF(N11=3,"Frecuente",IF(N11=4,"Continua","")))))</f>
        <v>Ocasional</v>
      </c>
      <c r="P11" s="173">
        <f>+IF(L11="",N11,(N11*L11))</f>
        <v>4</v>
      </c>
      <c r="Q11" s="173" t="str">
        <f>+IF(P11=0,"",IF(P11&lt;5,"Bajo",IF(P11&lt;9,"Medio",IF(P11&lt;21,"Alto",IF(P11&lt;41,"Muy Alto","")))))</f>
        <v>Bajo</v>
      </c>
      <c r="R11" s="174">
        <v>25</v>
      </c>
      <c r="S11" s="172" t="str">
        <f>+IF(R11=0,"",IF(R11&lt;11,"Leve",IF(R11&lt;26,"Grave",IF(R11&lt;61,"Muy Grave",IF(R11&lt;101,"Muerte","")))))</f>
        <v>Grave</v>
      </c>
      <c r="T11" s="173">
        <f>+R11*P11</f>
        <v>100</v>
      </c>
      <c r="U11" s="173" t="str">
        <f>+IF(T11=0,"",IF(T11&lt;21,"IV",IF(T11&lt;121,"III",IF(T11&lt;501,"II",IF(T11&lt;4001,"I","")))))</f>
        <v>III</v>
      </c>
      <c r="V11" s="175" t="str">
        <f>+IF(U11=0,"",IF(U11="I","No Aceptable",IF(U11="II","No Aceptable  o Aceptable con control específico",IF(U11="III","Mejorable",IF(U11="IV","Aceptable","")))))</f>
        <v>Mejorable</v>
      </c>
      <c r="W11" s="171">
        <v>2</v>
      </c>
      <c r="X11" s="169" t="s">
        <v>1357</v>
      </c>
      <c r="Y11" s="171" t="s">
        <v>1352</v>
      </c>
      <c r="Z11" s="171" t="s">
        <v>1356</v>
      </c>
      <c r="AA11" s="171" t="s">
        <v>1356</v>
      </c>
      <c r="AB11" s="176" t="s">
        <v>1358</v>
      </c>
      <c r="AC11" s="177" t="s">
        <v>1359</v>
      </c>
      <c r="AD11" s="177" t="s">
        <v>1360</v>
      </c>
      <c r="AE11" s="171" t="s">
        <v>1361</v>
      </c>
      <c r="AF11" s="171" t="s">
        <v>1362</v>
      </c>
      <c r="AG11" s="171" t="s">
        <v>1363</v>
      </c>
      <c r="AH11" s="178"/>
      <c r="AK11" s="160"/>
      <c r="AL11" s="159"/>
      <c r="AM11" s="160">
        <v>6</v>
      </c>
      <c r="AN11" s="159"/>
      <c r="AO11" s="160">
        <v>3</v>
      </c>
      <c r="AP11" s="159"/>
      <c r="AQ11" s="160">
        <v>60</v>
      </c>
      <c r="AR11" s="159"/>
      <c r="AS11" s="168" t="s">
        <v>1364</v>
      </c>
      <c r="AT11" s="180"/>
    </row>
    <row r="12" spans="2:46" ht="156.75" x14ac:dyDescent="0.25">
      <c r="B12" s="374"/>
      <c r="C12" s="377"/>
      <c r="D12" s="380"/>
      <c r="E12" s="181" t="s">
        <v>1352</v>
      </c>
      <c r="F12" s="182" t="s">
        <v>1365</v>
      </c>
      <c r="G12" s="181" t="s">
        <v>1366</v>
      </c>
      <c r="H12" s="181" t="s">
        <v>1367</v>
      </c>
      <c r="I12" s="183" t="s">
        <v>1356</v>
      </c>
      <c r="J12" s="183" t="s">
        <v>1356</v>
      </c>
      <c r="K12" s="183" t="s">
        <v>1356</v>
      </c>
      <c r="L12" s="312">
        <v>2</v>
      </c>
      <c r="M12" s="184" t="str">
        <f>+IF(L12="","Bajo",IF(L12=2,"Medio",IF(L12=6,"Alto",IF(L12=10,"Muy Alto",""))))</f>
        <v>Medio</v>
      </c>
      <c r="N12" s="312">
        <v>3</v>
      </c>
      <c r="O12" s="184" t="str">
        <f t="shared" ref="O12:O14" si="0">+IF(N12=0,"",IF(N12=1,"Esporádica",IF(N12=2,"Ocasional",IF(N12=3,"Frecuente",IF(N12=4,"Continua","")))))</f>
        <v>Frecuente</v>
      </c>
      <c r="P12" s="185">
        <f>+IF(L12="",N12,(N12*L12))</f>
        <v>6</v>
      </c>
      <c r="Q12" s="185" t="str">
        <f>+IF(P12=0,"",IF(P12&lt;5,"Bajo",IF(P12&lt;9,"Medio",IF(P12&lt;21,"Alto",IF(P12&lt;41,"Muy Alto","")))))</f>
        <v>Medio</v>
      </c>
      <c r="R12" s="312">
        <v>10</v>
      </c>
      <c r="S12" s="184" t="str">
        <f>+IF(R12=0,"",IF(R12&lt;11,"Leve",IF(R12&lt;26,"Grave",IF(R12&lt;61,"Muy Grave",IF(R12&lt;101,"Muerte","")))))</f>
        <v>Leve</v>
      </c>
      <c r="T12" s="185">
        <f>+R12*P12</f>
        <v>60</v>
      </c>
      <c r="U12" s="185" t="str">
        <f>+IF(T12=0,"",IF(T12&lt;21,"IV",IF(T12&lt;121,"III",IF(T12&lt;501,"II",IF(T12&lt;4001,"I","")))))</f>
        <v>III</v>
      </c>
      <c r="V12" s="186" t="str">
        <f>+IF(U12=0,"",IF(U12="I","No Aceptable",IF(U12="II","No Aceptable  o Aceptable con control específico",IF(U12="III","Mejorable",IF(U12="IV","Aceptable","")))))</f>
        <v>Mejorable</v>
      </c>
      <c r="W12" s="183">
        <v>2</v>
      </c>
      <c r="X12" s="181" t="s">
        <v>1368</v>
      </c>
      <c r="Y12" s="183" t="s">
        <v>1352</v>
      </c>
      <c r="Z12" s="183" t="s">
        <v>1356</v>
      </c>
      <c r="AA12" s="183" t="s">
        <v>1356</v>
      </c>
      <c r="AB12" s="17" t="s">
        <v>1369</v>
      </c>
      <c r="AC12" s="187" t="s">
        <v>1370</v>
      </c>
      <c r="AD12" s="181" t="s">
        <v>1356</v>
      </c>
      <c r="AE12" s="183" t="s">
        <v>1371</v>
      </c>
      <c r="AF12" s="183" t="s">
        <v>1362</v>
      </c>
      <c r="AG12" s="183" t="s">
        <v>1363</v>
      </c>
      <c r="AH12" s="188"/>
      <c r="AK12" s="160"/>
      <c r="AL12" s="159"/>
      <c r="AM12" s="160">
        <v>10</v>
      </c>
      <c r="AN12" s="159"/>
      <c r="AO12" s="160">
        <v>4</v>
      </c>
      <c r="AP12" s="159"/>
      <c r="AQ12" s="160">
        <v>100</v>
      </c>
      <c r="AR12" s="159"/>
      <c r="AS12" s="160"/>
      <c r="AT12" s="190"/>
    </row>
    <row r="13" spans="2:46" ht="85.5" x14ac:dyDescent="0.25">
      <c r="B13" s="374"/>
      <c r="C13" s="377"/>
      <c r="D13" s="380"/>
      <c r="E13" s="142" t="s">
        <v>1352</v>
      </c>
      <c r="F13" s="182" t="s">
        <v>1372</v>
      </c>
      <c r="G13" s="17" t="s">
        <v>1373</v>
      </c>
      <c r="H13" s="127" t="s">
        <v>1374</v>
      </c>
      <c r="I13" s="183" t="s">
        <v>1356</v>
      </c>
      <c r="J13" s="183" t="s">
        <v>1356</v>
      </c>
      <c r="K13" s="183" t="s">
        <v>1375</v>
      </c>
      <c r="L13" s="148">
        <v>6</v>
      </c>
      <c r="M13" s="184" t="str">
        <f t="shared" ref="M13:M17" si="1">+IF(L13="","Bajo",IF(L13=2,"Medio",IF(L13=6,"Alto",IF(L13=10,"Muy Alto",""))))</f>
        <v>Alto</v>
      </c>
      <c r="N13" s="148">
        <v>4</v>
      </c>
      <c r="O13" s="184" t="str">
        <f t="shared" si="0"/>
        <v>Continua</v>
      </c>
      <c r="P13" s="185">
        <f t="shared" ref="P13:P17" si="2">+IF(L13="",N13,(N13*L13))</f>
        <v>24</v>
      </c>
      <c r="Q13" s="185" t="str">
        <f t="shared" ref="Q13:Q17" si="3">+IF(P13=0,"",IF(P13&lt;5,"Bajo",IF(P13&lt;9,"Medio",IF(P13&lt;21,"Alto",IF(P13&lt;41,"Muy Alto","")))))</f>
        <v>Muy Alto</v>
      </c>
      <c r="R13" s="146">
        <v>10</v>
      </c>
      <c r="S13" s="184" t="str">
        <f t="shared" ref="S13:S17" si="4">+IF(R13=0,"",IF(R13&lt;11,"Leve",IF(R13&lt;26,"Grave",IF(R13&lt;61,"Muy Grave",IF(R13&lt;101,"Muerte","")))))</f>
        <v>Leve</v>
      </c>
      <c r="T13" s="185">
        <f t="shared" ref="T13:T17" si="5">+R13*P13</f>
        <v>240</v>
      </c>
      <c r="U13" s="185" t="str">
        <f t="shared" ref="U13:U17" si="6">+IF(T13=0,"",IF(T13&lt;21,"IV",IF(T13&lt;121,"III",IF(T13&lt;501,"II",IF(T13&lt;4001,"I","")))))</f>
        <v>II</v>
      </c>
      <c r="V13" s="186" t="str">
        <f t="shared" ref="V13:V14" si="7">+IF(U13=0,"",IF(U13="I","No Aceptable",IF(U13="II","No Aceptable  o Aceptable con control específico",IF(U13="III","Aceptable",IF(U13="IV","Aceptable","")))))</f>
        <v>No Aceptable  o Aceptable con control específico</v>
      </c>
      <c r="W13" s="183">
        <v>2</v>
      </c>
      <c r="X13" s="127" t="s">
        <v>1374</v>
      </c>
      <c r="Y13" s="183" t="s">
        <v>1352</v>
      </c>
      <c r="Z13" s="183" t="s">
        <v>1356</v>
      </c>
      <c r="AA13" s="183" t="s">
        <v>1356</v>
      </c>
      <c r="AB13" s="17" t="s">
        <v>1376</v>
      </c>
      <c r="AC13" s="17" t="s">
        <v>1377</v>
      </c>
      <c r="AD13" s="183" t="s">
        <v>1356</v>
      </c>
      <c r="AE13" s="183" t="s">
        <v>1378</v>
      </c>
      <c r="AF13" s="183" t="s">
        <v>1379</v>
      </c>
      <c r="AG13" s="183" t="s">
        <v>1363</v>
      </c>
      <c r="AH13" s="188"/>
      <c r="AK13" s="160"/>
      <c r="AL13" s="159"/>
      <c r="AM13" s="160"/>
      <c r="AN13" s="159"/>
      <c r="AO13" s="160"/>
      <c r="AP13" s="159"/>
      <c r="AQ13" s="160"/>
      <c r="AR13" s="159"/>
      <c r="AS13" s="160"/>
      <c r="AT13" s="190"/>
    </row>
    <row r="14" spans="2:46" s="179" customFormat="1" ht="89.25" customHeight="1" x14ac:dyDescent="0.25">
      <c r="B14" s="374"/>
      <c r="C14" s="377"/>
      <c r="D14" s="380"/>
      <c r="E14" s="142" t="s">
        <v>1352</v>
      </c>
      <c r="F14" s="182" t="s">
        <v>1380</v>
      </c>
      <c r="G14" s="17" t="s">
        <v>1381</v>
      </c>
      <c r="H14" s="127" t="s">
        <v>1374</v>
      </c>
      <c r="I14" s="183" t="s">
        <v>1356</v>
      </c>
      <c r="J14" s="183" t="s">
        <v>1356</v>
      </c>
      <c r="K14" s="183" t="s">
        <v>1375</v>
      </c>
      <c r="L14" s="148">
        <v>6</v>
      </c>
      <c r="M14" s="184" t="str">
        <f t="shared" si="1"/>
        <v>Alto</v>
      </c>
      <c r="N14" s="148">
        <v>3</v>
      </c>
      <c r="O14" s="184" t="str">
        <f t="shared" si="0"/>
        <v>Frecuente</v>
      </c>
      <c r="P14" s="185">
        <f t="shared" si="2"/>
        <v>18</v>
      </c>
      <c r="Q14" s="185" t="str">
        <f t="shared" si="3"/>
        <v>Alto</v>
      </c>
      <c r="R14" s="148">
        <v>10</v>
      </c>
      <c r="S14" s="184" t="str">
        <f t="shared" si="4"/>
        <v>Leve</v>
      </c>
      <c r="T14" s="185">
        <f t="shared" si="5"/>
        <v>180</v>
      </c>
      <c r="U14" s="185" t="str">
        <f t="shared" si="6"/>
        <v>II</v>
      </c>
      <c r="V14" s="186" t="str">
        <f t="shared" si="7"/>
        <v>No Aceptable  o Aceptable con control específico</v>
      </c>
      <c r="W14" s="183">
        <v>2</v>
      </c>
      <c r="X14" s="127" t="s">
        <v>1374</v>
      </c>
      <c r="Y14" s="183" t="s">
        <v>1352</v>
      </c>
      <c r="Z14" s="183" t="s">
        <v>1356</v>
      </c>
      <c r="AA14" s="183" t="s">
        <v>1356</v>
      </c>
      <c r="AB14" s="17" t="s">
        <v>1382</v>
      </c>
      <c r="AC14" s="17" t="s">
        <v>1383</v>
      </c>
      <c r="AD14" s="183" t="s">
        <v>1356</v>
      </c>
      <c r="AE14" s="183" t="s">
        <v>1378</v>
      </c>
      <c r="AF14" s="183" t="s">
        <v>1379</v>
      </c>
      <c r="AG14" s="183" t="s">
        <v>1363</v>
      </c>
      <c r="AH14" s="188"/>
    </row>
    <row r="15" spans="2:46" s="179" customFormat="1" ht="89.25" customHeight="1" x14ac:dyDescent="0.25">
      <c r="B15" s="374"/>
      <c r="C15" s="377"/>
      <c r="D15" s="380"/>
      <c r="E15" s="142" t="s">
        <v>1352</v>
      </c>
      <c r="F15" s="182" t="s">
        <v>1380</v>
      </c>
      <c r="G15" s="17" t="s">
        <v>1384</v>
      </c>
      <c r="H15" s="127" t="s">
        <v>1374</v>
      </c>
      <c r="I15" s="183" t="s">
        <v>1356</v>
      </c>
      <c r="J15" s="183" t="s">
        <v>1356</v>
      </c>
      <c r="K15" s="183" t="s">
        <v>1356</v>
      </c>
      <c r="L15" s="127">
        <v>2</v>
      </c>
      <c r="M15" s="183" t="str">
        <f t="shared" si="1"/>
        <v>Medio</v>
      </c>
      <c r="N15" s="148">
        <v>3</v>
      </c>
      <c r="O15" s="183" t="str">
        <f>+IF(N15=0,"",IF(N15=1,"Esporádica",IF(N15=2,"Ocasional",IF(N15=3,"Frecuente",IF(N15=4,"Continua","")))))</f>
        <v>Frecuente</v>
      </c>
      <c r="P15" s="182">
        <f t="shared" si="2"/>
        <v>6</v>
      </c>
      <c r="Q15" s="182" t="str">
        <f t="shared" si="3"/>
        <v>Medio</v>
      </c>
      <c r="R15" s="127">
        <v>25</v>
      </c>
      <c r="S15" s="183" t="str">
        <f t="shared" si="4"/>
        <v>Grave</v>
      </c>
      <c r="T15" s="182">
        <f t="shared" si="5"/>
        <v>150</v>
      </c>
      <c r="U15" s="182" t="str">
        <f t="shared" si="6"/>
        <v>II</v>
      </c>
      <c r="V15" s="186" t="str">
        <f>+IF(U15=0,"",IF(U15="I","No Aceptable",IF(U15="II","No Aceptable  o Aceptable con control específico",IF(U15="III","Mejorable",IF(U15="IV","Aceptable","")))))</f>
        <v>No Aceptable  o Aceptable con control específico</v>
      </c>
      <c r="W15" s="183">
        <v>2</v>
      </c>
      <c r="X15" s="127" t="s">
        <v>1374</v>
      </c>
      <c r="Y15" s="183" t="s">
        <v>1352</v>
      </c>
      <c r="Z15" s="183" t="s">
        <v>1356</v>
      </c>
      <c r="AA15" s="183" t="s">
        <v>1356</v>
      </c>
      <c r="AB15" s="17" t="s">
        <v>1385</v>
      </c>
      <c r="AC15" s="17" t="s">
        <v>1386</v>
      </c>
      <c r="AD15" s="183" t="s">
        <v>1356</v>
      </c>
      <c r="AE15" s="183" t="s">
        <v>1378</v>
      </c>
      <c r="AF15" s="183" t="s">
        <v>1362</v>
      </c>
      <c r="AG15" s="183" t="s">
        <v>1363</v>
      </c>
      <c r="AH15" s="188"/>
    </row>
    <row r="16" spans="2:46" s="179" customFormat="1" ht="89.25" customHeight="1" x14ac:dyDescent="0.25">
      <c r="B16" s="374"/>
      <c r="C16" s="377"/>
      <c r="D16" s="380"/>
      <c r="E16" s="142" t="s">
        <v>1352</v>
      </c>
      <c r="F16" s="182" t="s">
        <v>1387</v>
      </c>
      <c r="G16" s="17" t="s">
        <v>1388</v>
      </c>
      <c r="H16" s="127" t="s">
        <v>1389</v>
      </c>
      <c r="I16" s="183" t="s">
        <v>1356</v>
      </c>
      <c r="J16" s="183" t="s">
        <v>1356</v>
      </c>
      <c r="K16" s="183" t="s">
        <v>1356</v>
      </c>
      <c r="L16" s="127">
        <v>2</v>
      </c>
      <c r="M16" s="183" t="str">
        <f t="shared" si="1"/>
        <v>Medio</v>
      </c>
      <c r="N16" s="127">
        <v>2</v>
      </c>
      <c r="O16" s="183" t="str">
        <f t="shared" ref="O16:O18" si="8">+IF(N16=0,"",IF(N16=1,"Esporádica",IF(N16=2,"Ocasional",IF(N16=3,"Frecuente",IF(N16=4,"Continua","")))))</f>
        <v>Ocasional</v>
      </c>
      <c r="P16" s="182">
        <f t="shared" si="2"/>
        <v>4</v>
      </c>
      <c r="Q16" s="182" t="str">
        <f t="shared" si="3"/>
        <v>Bajo</v>
      </c>
      <c r="R16" s="127">
        <v>25</v>
      </c>
      <c r="S16" s="183" t="str">
        <f>+IF(R16=0,"",IF(R16&lt;11,"Leve",IF(R16&lt;26,"Grave",IF(R16&lt;61,"Muy Grave",IF(R16&lt;101,"Muerte","")))))</f>
        <v>Grave</v>
      </c>
      <c r="T16" s="182">
        <f t="shared" si="5"/>
        <v>100</v>
      </c>
      <c r="U16" s="182" t="str">
        <f t="shared" si="6"/>
        <v>III</v>
      </c>
      <c r="V16" s="186" t="str">
        <f>+IF(U16=0,"",IF(U16="I","No Aceptable",IF(U16="II","No Aceptable  o Aceptable con control específico",IF(U16="III","Mejorable",IF(U16="IV","Aceptable","")))))</f>
        <v>Mejorable</v>
      </c>
      <c r="W16" s="183">
        <v>2</v>
      </c>
      <c r="X16" s="127" t="s">
        <v>1389</v>
      </c>
      <c r="Y16" s="183" t="s">
        <v>1352</v>
      </c>
      <c r="Z16" s="183" t="s">
        <v>1356</v>
      </c>
      <c r="AA16" s="183" t="s">
        <v>1356</v>
      </c>
      <c r="AB16" s="17" t="s">
        <v>1390</v>
      </c>
      <c r="AC16" s="17" t="s">
        <v>1391</v>
      </c>
      <c r="AD16" s="183" t="s">
        <v>1356</v>
      </c>
      <c r="AE16" s="183" t="s">
        <v>1371</v>
      </c>
      <c r="AF16" s="183" t="s">
        <v>1362</v>
      </c>
      <c r="AG16" s="183" t="s">
        <v>1363</v>
      </c>
      <c r="AH16" s="188"/>
    </row>
    <row r="17" spans="2:36" s="179" customFormat="1" ht="150.75" customHeight="1" thickBot="1" x14ac:dyDescent="0.25">
      <c r="B17" s="375"/>
      <c r="C17" s="378"/>
      <c r="D17" s="381"/>
      <c r="E17" s="191" t="s">
        <v>1352</v>
      </c>
      <c r="F17" s="192" t="s">
        <v>1392</v>
      </c>
      <c r="G17" s="193" t="s">
        <v>1393</v>
      </c>
      <c r="H17" s="194" t="s">
        <v>1394</v>
      </c>
      <c r="I17" s="195" t="s">
        <v>1356</v>
      </c>
      <c r="J17" s="195" t="s">
        <v>1356</v>
      </c>
      <c r="K17" s="195" t="s">
        <v>1356</v>
      </c>
      <c r="L17" s="196">
        <v>2</v>
      </c>
      <c r="M17" s="195" t="str">
        <f t="shared" si="1"/>
        <v>Medio</v>
      </c>
      <c r="N17" s="196">
        <v>2</v>
      </c>
      <c r="O17" s="195" t="str">
        <f t="shared" si="8"/>
        <v>Ocasional</v>
      </c>
      <c r="P17" s="192">
        <f t="shared" si="2"/>
        <v>4</v>
      </c>
      <c r="Q17" s="192" t="str">
        <f t="shared" si="3"/>
        <v>Bajo</v>
      </c>
      <c r="R17" s="196">
        <v>25</v>
      </c>
      <c r="S17" s="195" t="str">
        <f t="shared" si="4"/>
        <v>Grave</v>
      </c>
      <c r="T17" s="192">
        <f t="shared" si="5"/>
        <v>100</v>
      </c>
      <c r="U17" s="192" t="str">
        <f t="shared" si="6"/>
        <v>III</v>
      </c>
      <c r="V17" s="197" t="str">
        <f>+IF(U17=0,"",IF(U17="I","No Aceptable",IF(U17="II","No Aceptable  o Aceptable con control específico",IF(U17="III","Mejorable",IF(U17="IV","Aceptable","")))))</f>
        <v>Mejorable</v>
      </c>
      <c r="W17" s="195">
        <v>2</v>
      </c>
      <c r="X17" s="196" t="s">
        <v>1395</v>
      </c>
      <c r="Y17" s="195" t="s">
        <v>1352</v>
      </c>
      <c r="Z17" s="195" t="s">
        <v>1356</v>
      </c>
      <c r="AA17" s="195" t="s">
        <v>1356</v>
      </c>
      <c r="AB17" s="198" t="s">
        <v>1390</v>
      </c>
      <c r="AC17" s="198" t="s">
        <v>1396</v>
      </c>
      <c r="AD17" s="195" t="s">
        <v>1356</v>
      </c>
      <c r="AE17" s="195" t="s">
        <v>1397</v>
      </c>
      <c r="AF17" s="195" t="s">
        <v>1362</v>
      </c>
      <c r="AG17" s="195" t="s">
        <v>1363</v>
      </c>
      <c r="AH17" s="199"/>
    </row>
    <row r="18" spans="2:36" ht="89.25" customHeight="1" thickBot="1" x14ac:dyDescent="0.3">
      <c r="B18" s="373" t="s">
        <v>1349</v>
      </c>
      <c r="C18" s="376" t="s">
        <v>1398</v>
      </c>
      <c r="D18" s="379" t="s">
        <v>1399</v>
      </c>
      <c r="E18" s="169" t="s">
        <v>1352</v>
      </c>
      <c r="F18" s="170" t="s">
        <v>1353</v>
      </c>
      <c r="G18" s="169" t="s">
        <v>1400</v>
      </c>
      <c r="H18" s="169" t="s">
        <v>1355</v>
      </c>
      <c r="I18" s="171" t="s">
        <v>1356</v>
      </c>
      <c r="J18" s="171" t="s">
        <v>1356</v>
      </c>
      <c r="K18" s="171" t="s">
        <v>1356</v>
      </c>
      <c r="L18" s="200">
        <v>2</v>
      </c>
      <c r="M18" s="171" t="str">
        <f>+IF(L18="","Bajo",IF(L18=2,"Medio",IF(L18=6,"Alto",IF(L18=10,"Muy Alto",""))))</f>
        <v>Medio</v>
      </c>
      <c r="N18" s="200">
        <v>2</v>
      </c>
      <c r="O18" s="171" t="str">
        <f t="shared" si="8"/>
        <v>Ocasional</v>
      </c>
      <c r="P18" s="201">
        <f>+IF(L18="",N18,(N18*L18))</f>
        <v>4</v>
      </c>
      <c r="Q18" s="201" t="str">
        <f>+IF(P18=0,"",IF(P18&lt;5,"Bajo",IF(P18&lt;9,"Medio",IF(P18&lt;21,"Alto",IF(P18&lt;41,"Muy Alto","")))))</f>
        <v>Bajo</v>
      </c>
      <c r="R18" s="200">
        <v>25</v>
      </c>
      <c r="S18" s="171" t="str">
        <f>+IF(R18=0,"",IF(R18&lt;11,"Leve",IF(R18&lt;26,"Grave",IF(R18&lt;61,"Muy Grave",IF(R18&lt;101,"Muerte","")))))</f>
        <v>Grave</v>
      </c>
      <c r="T18" s="201">
        <f>+R18*P18</f>
        <v>100</v>
      </c>
      <c r="U18" s="201" t="str">
        <f>+IF(T18=0,"",IF(T18&lt;21,"IV",IF(T18&lt;121,"III",IF(T18&lt;501,"II",IF(T18&lt;4001,"I","")))))</f>
        <v>III</v>
      </c>
      <c r="V18" s="175" t="str">
        <f>+IF(U18=0,"",IF(U18="I","No Aceptable",IF(U18="II","No Aceptable  o Aceptable con control específico",IF(U18="III","Mejorable",IF(U18="IV","Aceptable","")))))</f>
        <v>Mejorable</v>
      </c>
      <c r="W18" s="171">
        <v>6</v>
      </c>
      <c r="X18" s="169" t="s">
        <v>1357</v>
      </c>
      <c r="Y18" s="171" t="s">
        <v>1352</v>
      </c>
      <c r="Z18" s="171" t="s">
        <v>1356</v>
      </c>
      <c r="AA18" s="171" t="s">
        <v>1356</v>
      </c>
      <c r="AB18" s="176" t="s">
        <v>1358</v>
      </c>
      <c r="AC18" s="177" t="s">
        <v>1401</v>
      </c>
      <c r="AD18" s="177" t="s">
        <v>1360</v>
      </c>
      <c r="AE18" s="171" t="s">
        <v>1402</v>
      </c>
      <c r="AF18" s="171" t="s">
        <v>1362</v>
      </c>
      <c r="AG18" s="171" t="s">
        <v>1363</v>
      </c>
      <c r="AH18" s="178"/>
    </row>
    <row r="19" spans="2:36" ht="132.75" customHeight="1" thickBot="1" x14ac:dyDescent="0.3">
      <c r="B19" s="374"/>
      <c r="C19" s="377"/>
      <c r="D19" s="380"/>
      <c r="E19" s="181" t="s">
        <v>1352</v>
      </c>
      <c r="F19" s="182" t="s">
        <v>1365</v>
      </c>
      <c r="G19" s="181" t="s">
        <v>1366</v>
      </c>
      <c r="H19" s="181" t="s">
        <v>1367</v>
      </c>
      <c r="I19" s="183" t="s">
        <v>1356</v>
      </c>
      <c r="J19" s="183" t="s">
        <v>1356</v>
      </c>
      <c r="K19" s="183" t="s">
        <v>1356</v>
      </c>
      <c r="L19" s="127">
        <v>6</v>
      </c>
      <c r="M19" s="183" t="str">
        <f t="shared" ref="M19" si="9">+IF(L19="","Bajo",IF(L19=2,"Medio",IF(L19=6,"Alto",IF(L19=10,"Muy Alto",""))))</f>
        <v>Alto</v>
      </c>
      <c r="N19" s="127">
        <v>3</v>
      </c>
      <c r="O19" s="183" t="str">
        <f>+IF(N19=0,"",IF(N19=1,"Esporádica",IF(N19=2,"Ocasional",IF(N19=3,"Frecuente",IF(N19=4,"Continua","")))))</f>
        <v>Frecuente</v>
      </c>
      <c r="P19" s="182">
        <f t="shared" ref="P19" si="10">+IF(L19="",N19,(N19*L19))</f>
        <v>18</v>
      </c>
      <c r="Q19" s="182" t="str">
        <f t="shared" ref="Q19" si="11">+IF(P19=0,"",IF(P19&lt;5,"Bajo",IF(P19&lt;9,"Medio",IF(P19&lt;21,"Alto",IF(P19&lt;41,"Muy Alto","")))))</f>
        <v>Alto</v>
      </c>
      <c r="R19" s="148">
        <v>10</v>
      </c>
      <c r="S19" s="184" t="str">
        <f>+IF(R19=0,"",IF(R19&lt;11,"Leve",IF(R19&lt;26,"Grave",IF(R19&lt;61,"Muy Grave",IF(R19&lt;101,"Muerte","")))))</f>
        <v>Leve</v>
      </c>
      <c r="T19" s="182">
        <f t="shared" ref="T19" si="12">+R19*P19</f>
        <v>180</v>
      </c>
      <c r="U19" s="182" t="str">
        <f t="shared" ref="U19" si="13">+IF(T19=0,"",IF(T19&lt;21,"IV",IF(T19&lt;121,"III",IF(T19&lt;501,"II",IF(T19&lt;4001,"I","")))))</f>
        <v>II</v>
      </c>
      <c r="V19" s="202" t="str">
        <f t="shared" ref="V19" si="14">+IF(U19=0,"",IF(U19="I","No Aceptable",IF(U19="II","No Aceptable  o Aceptable con control específico",IF(U19="III","Aceptable",IF(U19="IV","Aceptable","")))))</f>
        <v>No Aceptable  o Aceptable con control específico</v>
      </c>
      <c r="W19" s="171">
        <v>6</v>
      </c>
      <c r="X19" s="181" t="s">
        <v>1368</v>
      </c>
      <c r="Y19" s="183" t="s">
        <v>1352</v>
      </c>
      <c r="Z19" s="183" t="s">
        <v>1356</v>
      </c>
      <c r="AA19" s="183" t="s">
        <v>1356</v>
      </c>
      <c r="AB19" s="17" t="s">
        <v>1369</v>
      </c>
      <c r="AC19" s="187" t="s">
        <v>1370</v>
      </c>
      <c r="AD19" s="181" t="s">
        <v>1356</v>
      </c>
      <c r="AE19" s="183" t="s">
        <v>1402</v>
      </c>
      <c r="AF19" s="183" t="s">
        <v>1362</v>
      </c>
      <c r="AG19" s="183" t="s">
        <v>1363</v>
      </c>
      <c r="AH19" s="188"/>
    </row>
    <row r="20" spans="2:36" ht="108" customHeight="1" thickBot="1" x14ac:dyDescent="0.3">
      <c r="B20" s="374"/>
      <c r="C20" s="377"/>
      <c r="D20" s="380"/>
      <c r="E20" s="142" t="s">
        <v>1352</v>
      </c>
      <c r="F20" s="182" t="s">
        <v>1372</v>
      </c>
      <c r="G20" s="17" t="s">
        <v>1373</v>
      </c>
      <c r="H20" s="127" t="s">
        <v>1374</v>
      </c>
      <c r="I20" s="183" t="s">
        <v>1356</v>
      </c>
      <c r="J20" s="183" t="s">
        <v>1356</v>
      </c>
      <c r="K20" s="183" t="s">
        <v>1375</v>
      </c>
      <c r="L20" s="127">
        <v>6</v>
      </c>
      <c r="M20" s="183" t="str">
        <f>+IF(L20="","Bajo",IF(L20=2,"Medio",IF(L20=6,"Alto",IF(L20=10,"Muy Alto",""))))</f>
        <v>Alto</v>
      </c>
      <c r="N20" s="127">
        <v>3</v>
      </c>
      <c r="O20" s="183" t="str">
        <f t="shared" ref="O20:O25" si="15">+IF(N20=0,"",IF(N20=1,"Esporádica",IF(N20=2,"Ocasional",IF(N20=3,"Frecuente",IF(N20=4,"Continua","")))))</f>
        <v>Frecuente</v>
      </c>
      <c r="P20" s="182">
        <f>+IF(L20="",N20,(N20*L20))</f>
        <v>18</v>
      </c>
      <c r="Q20" s="182" t="str">
        <f>+IF(P20=0,"",IF(P20&lt;5,"Bajo",IF(P20&lt;9,"Medio",IF(P20&lt;21,"Alto",IF(P20&lt;41,"Muy Alto","")))))</f>
        <v>Alto</v>
      </c>
      <c r="R20" s="127">
        <v>25</v>
      </c>
      <c r="S20" s="183" t="str">
        <f>+IF(R20=0,"",IF(R20&lt;11,"Leve",IF(R20&lt;26,"Grave",IF(R20&lt;61,"Muy Grave",IF(R20&lt;101,"Muerte","")))))</f>
        <v>Grave</v>
      </c>
      <c r="T20" s="182">
        <f>+R20*P20</f>
        <v>450</v>
      </c>
      <c r="U20" s="182" t="str">
        <f>+IF(T20=0,"",IF(T20&lt;21,"IV",IF(T20&lt;121,"III",IF(T20&lt;501,"II",IF(T20&lt;4001,"I","")))))</f>
        <v>II</v>
      </c>
      <c r="V20" s="202" t="str">
        <f>+IF(U20=0,"",IF(U20="I","No Aceptable",IF(U20="II","No Aceptable  o Aceptable con control específico",IF(U20="III","Mejorable",IF(U20="IV","Aceptable","")))))</f>
        <v>No Aceptable  o Aceptable con control específico</v>
      </c>
      <c r="W20" s="171">
        <v>6</v>
      </c>
      <c r="X20" s="127" t="s">
        <v>1374</v>
      </c>
      <c r="Y20" s="183" t="s">
        <v>1352</v>
      </c>
      <c r="Z20" s="183" t="s">
        <v>1356</v>
      </c>
      <c r="AA20" s="183" t="s">
        <v>1356</v>
      </c>
      <c r="AB20" s="17" t="s">
        <v>1382</v>
      </c>
      <c r="AC20" s="17" t="s">
        <v>1377</v>
      </c>
      <c r="AD20" s="183" t="s">
        <v>1356</v>
      </c>
      <c r="AE20" s="183" t="s">
        <v>1402</v>
      </c>
      <c r="AF20" s="183" t="s">
        <v>1379</v>
      </c>
      <c r="AG20" s="183" t="s">
        <v>1363</v>
      </c>
      <c r="AH20" s="188"/>
    </row>
    <row r="21" spans="2:36" ht="89.25" customHeight="1" thickBot="1" x14ac:dyDescent="0.3">
      <c r="B21" s="374"/>
      <c r="C21" s="377"/>
      <c r="D21" s="380"/>
      <c r="E21" s="142" t="s">
        <v>1352</v>
      </c>
      <c r="F21" s="182" t="s">
        <v>1380</v>
      </c>
      <c r="G21" s="17" t="s">
        <v>1403</v>
      </c>
      <c r="H21" s="127" t="s">
        <v>1374</v>
      </c>
      <c r="I21" s="183" t="s">
        <v>1356</v>
      </c>
      <c r="J21" s="183" t="s">
        <v>1356</v>
      </c>
      <c r="K21" s="183" t="s">
        <v>1375</v>
      </c>
      <c r="L21" s="127">
        <v>6</v>
      </c>
      <c r="M21" s="183" t="str">
        <f>+IF(L21="","Bajo",IF(L21=2,"Medio",IF(L21=6,"Alto",IF(L21=10,"Muy Alto",""))))</f>
        <v>Alto</v>
      </c>
      <c r="N21" s="127">
        <v>3</v>
      </c>
      <c r="O21" s="183" t="str">
        <f t="shared" si="15"/>
        <v>Frecuente</v>
      </c>
      <c r="P21" s="182">
        <f t="shared" ref="P21:P24" si="16">+IF(L21="",N21,(N21*L21))</f>
        <v>18</v>
      </c>
      <c r="Q21" s="182" t="str">
        <f t="shared" ref="Q21:Q24" si="17">+IF(P21=0,"",IF(P21&lt;5,"Bajo",IF(P21&lt;9,"Medio",IF(P21&lt;21,"Alto",IF(P21&lt;41,"Muy Alto","")))))</f>
        <v>Alto</v>
      </c>
      <c r="R21" s="127">
        <v>25</v>
      </c>
      <c r="S21" s="183" t="str">
        <f t="shared" ref="S21:S22" si="18">+IF(R21=0,"",IF(R21&lt;11,"Leve",IF(R21&lt;26,"Grave",IF(R21&lt;61,"Muy Grave",IF(R21&lt;101,"Muerte","")))))</f>
        <v>Grave</v>
      </c>
      <c r="T21" s="182">
        <f t="shared" ref="T21:T24" si="19">+R21*P21</f>
        <v>450</v>
      </c>
      <c r="U21" s="182" t="str">
        <f t="shared" ref="U21:U24" si="20">+IF(T21=0,"",IF(T21&lt;21,"IV",IF(T21&lt;121,"III",IF(T21&lt;501,"II",IF(T21&lt;4001,"I","")))))</f>
        <v>II</v>
      </c>
      <c r="V21" s="202" t="str">
        <f t="shared" ref="V21" si="21">+IF(U21=0,"",IF(U21="I","No Aceptable",IF(U21="II","No Aceptable  o Aceptable con control específico",IF(U21="III","Aceptable",IF(U21="IV","Aceptable","")))))</f>
        <v>No Aceptable  o Aceptable con control específico</v>
      </c>
      <c r="W21" s="171">
        <v>6</v>
      </c>
      <c r="X21" s="127" t="s">
        <v>1374</v>
      </c>
      <c r="Y21" s="183" t="s">
        <v>1352</v>
      </c>
      <c r="Z21" s="183" t="s">
        <v>1356</v>
      </c>
      <c r="AA21" s="183" t="s">
        <v>1356</v>
      </c>
      <c r="AB21" s="17" t="s">
        <v>1382</v>
      </c>
      <c r="AC21" s="17" t="s">
        <v>1377</v>
      </c>
      <c r="AD21" s="183" t="s">
        <v>1356</v>
      </c>
      <c r="AE21" s="183" t="s">
        <v>1402</v>
      </c>
      <c r="AF21" s="183" t="s">
        <v>1379</v>
      </c>
      <c r="AG21" s="183" t="s">
        <v>1363</v>
      </c>
      <c r="AH21" s="188"/>
    </row>
    <row r="22" spans="2:36" ht="89.25" customHeight="1" thickBot="1" x14ac:dyDescent="0.3">
      <c r="B22" s="374"/>
      <c r="C22" s="377"/>
      <c r="D22" s="380"/>
      <c r="E22" s="142" t="s">
        <v>1352</v>
      </c>
      <c r="F22" s="182" t="s">
        <v>1380</v>
      </c>
      <c r="G22" s="17" t="s">
        <v>1404</v>
      </c>
      <c r="H22" s="127" t="s">
        <v>1374</v>
      </c>
      <c r="I22" s="183" t="s">
        <v>1356</v>
      </c>
      <c r="J22" s="183" t="s">
        <v>1356</v>
      </c>
      <c r="K22" s="183" t="s">
        <v>1375</v>
      </c>
      <c r="L22" s="127">
        <v>2</v>
      </c>
      <c r="M22" s="183" t="str">
        <f t="shared" ref="M22:M24" si="22">+IF(L22="","Bajo",IF(L22=2,"Medio",IF(L22=6,"Alto",IF(L22=10,"Muy Alto",""))))</f>
        <v>Medio</v>
      </c>
      <c r="N22" s="127">
        <v>3</v>
      </c>
      <c r="O22" s="183" t="str">
        <f t="shared" si="15"/>
        <v>Frecuente</v>
      </c>
      <c r="P22" s="182">
        <f t="shared" si="16"/>
        <v>6</v>
      </c>
      <c r="Q22" s="182" t="str">
        <f t="shared" si="17"/>
        <v>Medio</v>
      </c>
      <c r="R22" s="127">
        <v>25</v>
      </c>
      <c r="S22" s="183" t="str">
        <f t="shared" si="18"/>
        <v>Grave</v>
      </c>
      <c r="T22" s="182">
        <f t="shared" si="19"/>
        <v>150</v>
      </c>
      <c r="U22" s="182" t="str">
        <f t="shared" si="20"/>
        <v>II</v>
      </c>
      <c r="V22" s="186" t="str">
        <f>+IF(U22=0,"",IF(U22="I","No Aceptable",IF(U22="II","No Aceptable  o Aceptable con control específico",IF(U22="III","Mejorable",IF(U22="IV","Aceptable","")))))</f>
        <v>No Aceptable  o Aceptable con control específico</v>
      </c>
      <c r="W22" s="171">
        <v>6</v>
      </c>
      <c r="X22" s="127" t="s">
        <v>1374</v>
      </c>
      <c r="Y22" s="183" t="s">
        <v>1352</v>
      </c>
      <c r="Z22" s="183" t="s">
        <v>1356</v>
      </c>
      <c r="AA22" s="183" t="s">
        <v>1356</v>
      </c>
      <c r="AB22" s="17" t="s">
        <v>1385</v>
      </c>
      <c r="AC22" s="17" t="s">
        <v>1377</v>
      </c>
      <c r="AD22" s="183" t="s">
        <v>1356</v>
      </c>
      <c r="AE22" s="183" t="s">
        <v>1397</v>
      </c>
      <c r="AF22" s="183" t="s">
        <v>1362</v>
      </c>
      <c r="AG22" s="183" t="s">
        <v>1363</v>
      </c>
      <c r="AH22" s="188"/>
    </row>
    <row r="23" spans="2:36" ht="89.25" customHeight="1" thickBot="1" x14ac:dyDescent="0.3">
      <c r="B23" s="374"/>
      <c r="C23" s="377"/>
      <c r="D23" s="380"/>
      <c r="E23" s="142" t="s">
        <v>1352</v>
      </c>
      <c r="F23" s="182" t="s">
        <v>1387</v>
      </c>
      <c r="G23" s="17" t="s">
        <v>1388</v>
      </c>
      <c r="H23" s="127" t="s">
        <v>1389</v>
      </c>
      <c r="I23" s="183" t="s">
        <v>1356</v>
      </c>
      <c r="J23" s="183" t="s">
        <v>1356</v>
      </c>
      <c r="K23" s="183" t="s">
        <v>1405</v>
      </c>
      <c r="L23" s="127">
        <v>2</v>
      </c>
      <c r="M23" s="183" t="str">
        <f t="shared" si="22"/>
        <v>Medio</v>
      </c>
      <c r="N23" s="127">
        <v>2</v>
      </c>
      <c r="O23" s="183" t="str">
        <f t="shared" si="15"/>
        <v>Ocasional</v>
      </c>
      <c r="P23" s="182">
        <f t="shared" si="16"/>
        <v>4</v>
      </c>
      <c r="Q23" s="182" t="str">
        <f t="shared" si="17"/>
        <v>Bajo</v>
      </c>
      <c r="R23" s="127">
        <v>25</v>
      </c>
      <c r="S23" s="183" t="str">
        <f>+IF(R23=0,"",IF(R23&lt;11,"Leve",IF(R23&lt;26,"Grave",IF(R23&lt;61,"Muy Grave",IF(R23&lt;101,"Muerte","")))))</f>
        <v>Grave</v>
      </c>
      <c r="T23" s="182">
        <f t="shared" si="19"/>
        <v>100</v>
      </c>
      <c r="U23" s="182" t="str">
        <f t="shared" si="20"/>
        <v>III</v>
      </c>
      <c r="V23" s="186" t="str">
        <f t="shared" ref="V23:V24" si="23">+IF(U23=0,"",IF(U23="I","No Aceptable",IF(U23="II","No Aceptable  o Aceptable con control específico",IF(U23="III","Mejorable",IF(U23="IV","Aceptable","")))))</f>
        <v>Mejorable</v>
      </c>
      <c r="W23" s="171">
        <v>6</v>
      </c>
      <c r="X23" s="127" t="s">
        <v>1389</v>
      </c>
      <c r="Y23" s="183" t="s">
        <v>1352</v>
      </c>
      <c r="Z23" s="183" t="s">
        <v>1356</v>
      </c>
      <c r="AA23" s="183" t="s">
        <v>1356</v>
      </c>
      <c r="AB23" s="17" t="s">
        <v>1390</v>
      </c>
      <c r="AC23" s="17" t="s">
        <v>1391</v>
      </c>
      <c r="AD23" s="183" t="s">
        <v>1356</v>
      </c>
      <c r="AE23" s="183" t="s">
        <v>1397</v>
      </c>
      <c r="AF23" s="183" t="s">
        <v>1362</v>
      </c>
      <c r="AG23" s="183" t="s">
        <v>1363</v>
      </c>
      <c r="AH23" s="188"/>
    </row>
    <row r="24" spans="2:36" ht="89.25" customHeight="1" thickBot="1" x14ac:dyDescent="0.3">
      <c r="B24" s="392"/>
      <c r="C24" s="394"/>
      <c r="D24" s="401"/>
      <c r="E24" s="203" t="s">
        <v>1352</v>
      </c>
      <c r="F24" s="204" t="s">
        <v>1392</v>
      </c>
      <c r="G24" s="205" t="s">
        <v>1393</v>
      </c>
      <c r="H24" s="206" t="s">
        <v>1406</v>
      </c>
      <c r="I24" s="207" t="s">
        <v>1356</v>
      </c>
      <c r="J24" s="207" t="s">
        <v>1356</v>
      </c>
      <c r="K24" s="207" t="s">
        <v>1356</v>
      </c>
      <c r="L24" s="206">
        <v>2</v>
      </c>
      <c r="M24" s="207" t="str">
        <f t="shared" si="22"/>
        <v>Medio</v>
      </c>
      <c r="N24" s="206">
        <v>2</v>
      </c>
      <c r="O24" s="207" t="str">
        <f t="shared" si="15"/>
        <v>Ocasional</v>
      </c>
      <c r="P24" s="204">
        <f t="shared" si="16"/>
        <v>4</v>
      </c>
      <c r="Q24" s="204" t="str">
        <f t="shared" si="17"/>
        <v>Bajo</v>
      </c>
      <c r="R24" s="206">
        <v>25</v>
      </c>
      <c r="S24" s="207" t="str">
        <f t="shared" ref="S24" si="24">+IF(R24=0,"",IF(R24&lt;11,"Leve",IF(R24&lt;26,"Grave",IF(R24&lt;61,"Muy Grave",IF(R24&lt;101,"Muerte","")))))</f>
        <v>Grave</v>
      </c>
      <c r="T24" s="204">
        <f t="shared" si="19"/>
        <v>100</v>
      </c>
      <c r="U24" s="204" t="str">
        <f t="shared" si="20"/>
        <v>III</v>
      </c>
      <c r="V24" s="208" t="str">
        <f t="shared" si="23"/>
        <v>Mejorable</v>
      </c>
      <c r="W24" s="171">
        <v>6</v>
      </c>
      <c r="X24" s="206" t="s">
        <v>1395</v>
      </c>
      <c r="Y24" s="207" t="s">
        <v>1352</v>
      </c>
      <c r="Z24" s="207" t="s">
        <v>1356</v>
      </c>
      <c r="AA24" s="207" t="s">
        <v>1356</v>
      </c>
      <c r="AB24" s="209" t="s">
        <v>1390</v>
      </c>
      <c r="AC24" s="209" t="s">
        <v>1396</v>
      </c>
      <c r="AD24" s="207" t="s">
        <v>1356</v>
      </c>
      <c r="AE24" s="207" t="s">
        <v>1397</v>
      </c>
      <c r="AF24" s="207" t="s">
        <v>1362</v>
      </c>
      <c r="AG24" s="207" t="s">
        <v>1363</v>
      </c>
      <c r="AH24" s="210"/>
    </row>
    <row r="25" spans="2:36" ht="89.25" customHeight="1" x14ac:dyDescent="0.25">
      <c r="B25" s="373" t="s">
        <v>1349</v>
      </c>
      <c r="C25" s="376" t="s">
        <v>1407</v>
      </c>
      <c r="D25" s="379" t="s">
        <v>1408</v>
      </c>
      <c r="E25" s="169" t="s">
        <v>1352</v>
      </c>
      <c r="F25" s="170" t="s">
        <v>1353</v>
      </c>
      <c r="G25" s="169" t="s">
        <v>1400</v>
      </c>
      <c r="H25" s="177" t="s">
        <v>1409</v>
      </c>
      <c r="I25" s="171" t="s">
        <v>1356</v>
      </c>
      <c r="J25" s="171" t="s">
        <v>1356</v>
      </c>
      <c r="K25" s="171" t="s">
        <v>1356</v>
      </c>
      <c r="L25" s="200">
        <v>2</v>
      </c>
      <c r="M25" s="171" t="str">
        <f>+IF(L25="","Bajo",IF(L25=2,"Medio",IF(L25=6,"Alto",IF(L25=10,"Muy Alto",""))))</f>
        <v>Medio</v>
      </c>
      <c r="N25" s="200">
        <v>2</v>
      </c>
      <c r="O25" s="171" t="str">
        <f t="shared" si="15"/>
        <v>Ocasional</v>
      </c>
      <c r="P25" s="201">
        <f>+IF(L25="",N25,(N25*L25))</f>
        <v>4</v>
      </c>
      <c r="Q25" s="201" t="str">
        <f>+IF(P25=0,"",IF(P25&lt;5,"Bajo",IF(P25&lt;9,"Medio",IF(P25&lt;21,"Alto",IF(P25&lt;41,"Muy Alto","")))))</f>
        <v>Bajo</v>
      </c>
      <c r="R25" s="200">
        <v>25</v>
      </c>
      <c r="S25" s="171" t="str">
        <f>+IF(R25=0,"",IF(R25&lt;11,"Leve",IF(R25&lt;26,"Grave",IF(R25&lt;61,"Muy Grave",IF(R25&lt;101,"Muerte","")))))</f>
        <v>Grave</v>
      </c>
      <c r="T25" s="201">
        <f>+R25*P25</f>
        <v>100</v>
      </c>
      <c r="U25" s="201" t="str">
        <f>+IF(T25=0,"",IF(T25&lt;21,"IV",IF(T25&lt;121,"III",IF(T25&lt;501,"II",IF(T25&lt;4001,"I","")))))</f>
        <v>III</v>
      </c>
      <c r="V25" s="175" t="str">
        <f>+IF(U25=0,"",IF(U25="I","No Aceptable",IF(U25="II","No Aceptable  o Aceptable con control específico",IF(U25="III","Mejorable",IF(U25="IV","Aceptable","")))))</f>
        <v>Mejorable</v>
      </c>
      <c r="W25" s="171">
        <v>7</v>
      </c>
      <c r="X25" s="169" t="s">
        <v>1357</v>
      </c>
      <c r="Y25" s="171" t="s">
        <v>1352</v>
      </c>
      <c r="Z25" s="171" t="s">
        <v>1356</v>
      </c>
      <c r="AA25" s="171" t="s">
        <v>1356</v>
      </c>
      <c r="AB25" s="176" t="s">
        <v>1358</v>
      </c>
      <c r="AC25" s="177" t="s">
        <v>1401</v>
      </c>
      <c r="AD25" s="177" t="s">
        <v>1360</v>
      </c>
      <c r="AE25" s="171" t="s">
        <v>1378</v>
      </c>
      <c r="AF25" s="171" t="s">
        <v>1362</v>
      </c>
      <c r="AG25" s="171" t="s">
        <v>1363</v>
      </c>
      <c r="AH25" s="178"/>
      <c r="AI25" s="211"/>
      <c r="AJ25" s="212"/>
    </row>
    <row r="26" spans="2:36" ht="89.25" customHeight="1" x14ac:dyDescent="0.25">
      <c r="B26" s="374"/>
      <c r="C26" s="377"/>
      <c r="D26" s="380"/>
      <c r="E26" s="181" t="s">
        <v>1352</v>
      </c>
      <c r="F26" s="182" t="s">
        <v>1365</v>
      </c>
      <c r="G26" s="181" t="s">
        <v>1366</v>
      </c>
      <c r="H26" s="181" t="s">
        <v>1367</v>
      </c>
      <c r="I26" s="183" t="s">
        <v>1356</v>
      </c>
      <c r="J26" s="183" t="s">
        <v>1356</v>
      </c>
      <c r="K26" s="183" t="s">
        <v>1356</v>
      </c>
      <c r="L26" s="127">
        <v>6</v>
      </c>
      <c r="M26" s="183" t="str">
        <f t="shared" ref="M26" si="25">+IF(L26="","Bajo",IF(L26=2,"Medio",IF(L26=6,"Alto",IF(L26=10,"Muy Alto",""))))</f>
        <v>Alto</v>
      </c>
      <c r="N26" s="127">
        <v>3</v>
      </c>
      <c r="O26" s="183" t="str">
        <f>+IF(N26=0,"",IF(N26=1,"Esporádica",IF(N26=2,"Ocasional",IF(N26=3,"Frecuente",IF(N26=4,"Continua","")))))</f>
        <v>Frecuente</v>
      </c>
      <c r="P26" s="182">
        <f t="shared" ref="P26" si="26">+IF(L26="",N26,(N26*L26))</f>
        <v>18</v>
      </c>
      <c r="Q26" s="182" t="str">
        <f t="shared" ref="Q26" si="27">+IF(P26=0,"",IF(P26&lt;5,"Bajo",IF(P26&lt;9,"Medio",IF(P26&lt;21,"Alto",IF(P26&lt;41,"Muy Alto","")))))</f>
        <v>Alto</v>
      </c>
      <c r="R26" s="148">
        <v>10</v>
      </c>
      <c r="S26" s="184" t="str">
        <f>+IF(R26=0,"",IF(R26&lt;11,"Leve",IF(R26&lt;26,"Grave",IF(R26&lt;61,"Muy Grave",IF(R26&lt;101,"Muerte","")))))</f>
        <v>Leve</v>
      </c>
      <c r="T26" s="182">
        <f t="shared" ref="T26" si="28">+R26*P26</f>
        <v>180</v>
      </c>
      <c r="U26" s="182" t="str">
        <f t="shared" ref="U26" si="29">+IF(T26=0,"",IF(T26&lt;21,"IV",IF(T26&lt;121,"III",IF(T26&lt;501,"II",IF(T26&lt;4001,"I","")))))</f>
        <v>II</v>
      </c>
      <c r="V26" s="202" t="str">
        <f t="shared" ref="V26" si="30">+IF(U26=0,"",IF(U26="I","No Aceptable",IF(U26="II","No Aceptable  o Aceptable con control específico",IF(U26="III","Aceptable",IF(U26="IV","Aceptable","")))))</f>
        <v>No Aceptable  o Aceptable con control específico</v>
      </c>
      <c r="W26" s="183">
        <v>7</v>
      </c>
      <c r="X26" s="181" t="s">
        <v>1368</v>
      </c>
      <c r="Y26" s="183" t="s">
        <v>1352</v>
      </c>
      <c r="Z26" s="183" t="s">
        <v>1356</v>
      </c>
      <c r="AA26" s="183" t="s">
        <v>1356</v>
      </c>
      <c r="AB26" s="17" t="s">
        <v>1369</v>
      </c>
      <c r="AC26" s="187" t="s">
        <v>1370</v>
      </c>
      <c r="AD26" s="181" t="s">
        <v>1356</v>
      </c>
      <c r="AE26" s="183" t="s">
        <v>1378</v>
      </c>
      <c r="AF26" s="183" t="s">
        <v>1362</v>
      </c>
      <c r="AG26" s="183" t="s">
        <v>1363</v>
      </c>
      <c r="AH26" s="188"/>
      <c r="AJ26" s="213"/>
    </row>
    <row r="27" spans="2:36" ht="89.25" customHeight="1" x14ac:dyDescent="0.25">
      <c r="B27" s="374"/>
      <c r="C27" s="377"/>
      <c r="D27" s="380"/>
      <c r="E27" s="142" t="s">
        <v>1352</v>
      </c>
      <c r="F27" s="182" t="s">
        <v>1372</v>
      </c>
      <c r="G27" s="17" t="s">
        <v>1373</v>
      </c>
      <c r="H27" s="127" t="s">
        <v>1374</v>
      </c>
      <c r="I27" s="183" t="s">
        <v>1356</v>
      </c>
      <c r="J27" s="183" t="s">
        <v>1356</v>
      </c>
      <c r="K27" s="183" t="s">
        <v>1375</v>
      </c>
      <c r="L27" s="127">
        <v>6</v>
      </c>
      <c r="M27" s="183" t="str">
        <f>+IF(L27="","Bajo",IF(L27=2,"Medio",IF(L27=6,"Alto",IF(L27=10,"Muy Alto",""))))</f>
        <v>Alto</v>
      </c>
      <c r="N27" s="127">
        <v>3</v>
      </c>
      <c r="O27" s="183" t="str">
        <f t="shared" ref="O27:O33" si="31">+IF(N27=0,"",IF(N27=1,"Esporádica",IF(N27=2,"Ocasional",IF(N27=3,"Frecuente",IF(N27=4,"Continua","")))))</f>
        <v>Frecuente</v>
      </c>
      <c r="P27" s="182">
        <f>+IF(L27="",N27,(N27*L27))</f>
        <v>18</v>
      </c>
      <c r="Q27" s="182" t="str">
        <f>+IF(P27=0,"",IF(P27&lt;5,"Bajo",IF(P27&lt;9,"Medio",IF(P27&lt;21,"Alto",IF(P27&lt;41,"Muy Alto","")))))</f>
        <v>Alto</v>
      </c>
      <c r="R27" s="127">
        <v>25</v>
      </c>
      <c r="S27" s="183" t="str">
        <f>+IF(R27=0,"",IF(R27&lt;11,"Leve",IF(R27&lt;26,"Grave",IF(R27&lt;61,"Muy Grave",IF(R27&lt;101,"Muerte","")))))</f>
        <v>Grave</v>
      </c>
      <c r="T27" s="182">
        <f>+R27*P27</f>
        <v>450</v>
      </c>
      <c r="U27" s="182" t="str">
        <f>+IF(T27=0,"",IF(T27&lt;21,"IV",IF(T27&lt;121,"III",IF(T27&lt;501,"II",IF(T27&lt;4001,"I","")))))</f>
        <v>II</v>
      </c>
      <c r="V27" s="202" t="str">
        <f>+IF(U27=0,"",IF(U27="I","No Aceptable",IF(U27="II","No Aceptable  o Aceptable con control específico",IF(U27="III","Mejorable",IF(U27="IV","Aceptable","")))))</f>
        <v>No Aceptable  o Aceptable con control específico</v>
      </c>
      <c r="W27" s="183">
        <v>7</v>
      </c>
      <c r="X27" s="127" t="s">
        <v>1374</v>
      </c>
      <c r="Y27" s="183" t="s">
        <v>1352</v>
      </c>
      <c r="Z27" s="183" t="s">
        <v>1356</v>
      </c>
      <c r="AA27" s="183" t="s">
        <v>1356</v>
      </c>
      <c r="AB27" s="17" t="s">
        <v>1382</v>
      </c>
      <c r="AC27" s="17" t="s">
        <v>1377</v>
      </c>
      <c r="AD27" s="183" t="s">
        <v>1356</v>
      </c>
      <c r="AE27" s="183" t="s">
        <v>1378</v>
      </c>
      <c r="AF27" s="183" t="s">
        <v>1379</v>
      </c>
      <c r="AG27" s="183" t="s">
        <v>1363</v>
      </c>
      <c r="AH27" s="188"/>
      <c r="AJ27" s="213"/>
    </row>
    <row r="28" spans="2:36" ht="89.25" customHeight="1" x14ac:dyDescent="0.25">
      <c r="B28" s="374"/>
      <c r="C28" s="377"/>
      <c r="D28" s="380"/>
      <c r="E28" s="142" t="s">
        <v>1352</v>
      </c>
      <c r="F28" s="182" t="s">
        <v>1380</v>
      </c>
      <c r="G28" s="17" t="s">
        <v>1403</v>
      </c>
      <c r="H28" s="127" t="s">
        <v>1374</v>
      </c>
      <c r="I28" s="183" t="s">
        <v>1356</v>
      </c>
      <c r="J28" s="183" t="s">
        <v>1356</v>
      </c>
      <c r="K28" s="183" t="s">
        <v>1410</v>
      </c>
      <c r="L28" s="127">
        <v>6</v>
      </c>
      <c r="M28" s="183" t="str">
        <f>+IF(L28="","Bajo",IF(L28=2,"Medio",IF(L28=6,"Alto",IF(L28=10,"Muy Alto",""))))</f>
        <v>Alto</v>
      </c>
      <c r="N28" s="127">
        <v>3</v>
      </c>
      <c r="O28" s="183" t="str">
        <f t="shared" si="31"/>
        <v>Frecuente</v>
      </c>
      <c r="P28" s="182">
        <f t="shared" ref="P28:P31" si="32">+IF(L28="",N28,(N28*L28))</f>
        <v>18</v>
      </c>
      <c r="Q28" s="182" t="str">
        <f t="shared" ref="Q28:Q31" si="33">+IF(P28=0,"",IF(P28&lt;5,"Bajo",IF(P28&lt;9,"Medio",IF(P28&lt;21,"Alto",IF(P28&lt;41,"Muy Alto","")))))</f>
        <v>Alto</v>
      </c>
      <c r="R28" s="127">
        <v>25</v>
      </c>
      <c r="S28" s="183" t="str">
        <f t="shared" ref="S28:S29" si="34">+IF(R28=0,"",IF(R28&lt;11,"Leve",IF(R28&lt;26,"Grave",IF(R28&lt;61,"Muy Grave",IF(R28&lt;101,"Muerte","")))))</f>
        <v>Grave</v>
      </c>
      <c r="T28" s="182">
        <f t="shared" ref="T28:T31" si="35">+R28*P28</f>
        <v>450</v>
      </c>
      <c r="U28" s="182" t="str">
        <f t="shared" ref="U28:U31" si="36">+IF(T28=0,"",IF(T28&lt;21,"IV",IF(T28&lt;121,"III",IF(T28&lt;501,"II",IF(T28&lt;4001,"I","")))))</f>
        <v>II</v>
      </c>
      <c r="V28" s="202" t="str">
        <f t="shared" ref="V28:V29" si="37">+IF(U28=0,"",IF(U28="I","No Aceptable",IF(U28="II","No Aceptable  o Aceptable con control específico",IF(U28="III","Aceptable",IF(U28="IV","Aceptable","")))))</f>
        <v>No Aceptable  o Aceptable con control específico</v>
      </c>
      <c r="W28" s="183">
        <v>7</v>
      </c>
      <c r="X28" s="127" t="s">
        <v>1374</v>
      </c>
      <c r="Y28" s="183" t="s">
        <v>1352</v>
      </c>
      <c r="Z28" s="183" t="s">
        <v>1356</v>
      </c>
      <c r="AA28" s="183" t="s">
        <v>1356</v>
      </c>
      <c r="AB28" s="17" t="s">
        <v>1382</v>
      </c>
      <c r="AC28" s="17" t="s">
        <v>1377</v>
      </c>
      <c r="AD28" s="183" t="s">
        <v>1356</v>
      </c>
      <c r="AE28" s="183" t="s">
        <v>1378</v>
      </c>
      <c r="AF28" s="183" t="s">
        <v>1379</v>
      </c>
      <c r="AG28" s="183" t="s">
        <v>1363</v>
      </c>
      <c r="AH28" s="188"/>
      <c r="AJ28" s="213"/>
    </row>
    <row r="29" spans="2:36" ht="89.25" customHeight="1" x14ac:dyDescent="0.25">
      <c r="B29" s="374"/>
      <c r="C29" s="377"/>
      <c r="D29" s="380"/>
      <c r="E29" s="142" t="s">
        <v>1352</v>
      </c>
      <c r="F29" s="182" t="s">
        <v>1380</v>
      </c>
      <c r="G29" s="17" t="s">
        <v>1411</v>
      </c>
      <c r="H29" s="127" t="s">
        <v>1374</v>
      </c>
      <c r="I29" s="183" t="s">
        <v>1356</v>
      </c>
      <c r="J29" s="183" t="s">
        <v>1356</v>
      </c>
      <c r="K29" s="183" t="s">
        <v>1375</v>
      </c>
      <c r="L29" s="127">
        <v>2</v>
      </c>
      <c r="M29" s="183" t="str">
        <f t="shared" ref="M29:M31" si="38">+IF(L29="","Bajo",IF(L29=2,"Medio",IF(L29=6,"Alto",IF(L29=10,"Muy Alto",""))))</f>
        <v>Medio</v>
      </c>
      <c r="N29" s="148">
        <v>4</v>
      </c>
      <c r="O29" s="184" t="str">
        <f t="shared" si="31"/>
        <v>Continua</v>
      </c>
      <c r="P29" s="182">
        <f t="shared" si="32"/>
        <v>8</v>
      </c>
      <c r="Q29" s="182" t="str">
        <f t="shared" si="33"/>
        <v>Medio</v>
      </c>
      <c r="R29" s="127">
        <v>25</v>
      </c>
      <c r="S29" s="183" t="str">
        <f t="shared" si="34"/>
        <v>Grave</v>
      </c>
      <c r="T29" s="182">
        <f t="shared" si="35"/>
        <v>200</v>
      </c>
      <c r="U29" s="182" t="str">
        <f t="shared" si="36"/>
        <v>II</v>
      </c>
      <c r="V29" s="202" t="str">
        <f t="shared" si="37"/>
        <v>No Aceptable  o Aceptable con control específico</v>
      </c>
      <c r="W29" s="183">
        <v>7</v>
      </c>
      <c r="X29" s="127" t="s">
        <v>1374</v>
      </c>
      <c r="Y29" s="183" t="s">
        <v>1352</v>
      </c>
      <c r="Z29" s="183" t="s">
        <v>1356</v>
      </c>
      <c r="AA29" s="183" t="s">
        <v>1356</v>
      </c>
      <c r="AB29" s="17" t="s">
        <v>1385</v>
      </c>
      <c r="AC29" s="17" t="s">
        <v>1377</v>
      </c>
      <c r="AD29" s="183" t="s">
        <v>1356</v>
      </c>
      <c r="AE29" s="183" t="s">
        <v>1397</v>
      </c>
      <c r="AF29" s="183" t="s">
        <v>1362</v>
      </c>
      <c r="AG29" s="183" t="s">
        <v>1363</v>
      </c>
      <c r="AH29" s="188"/>
      <c r="AJ29" s="213"/>
    </row>
    <row r="30" spans="2:36" ht="89.25" customHeight="1" x14ac:dyDescent="0.25">
      <c r="B30" s="374"/>
      <c r="C30" s="377"/>
      <c r="D30" s="380"/>
      <c r="E30" s="142" t="s">
        <v>1352</v>
      </c>
      <c r="F30" s="182" t="s">
        <v>1387</v>
      </c>
      <c r="G30" s="17" t="s">
        <v>1388</v>
      </c>
      <c r="H30" s="127" t="s">
        <v>1389</v>
      </c>
      <c r="I30" s="183" t="s">
        <v>1356</v>
      </c>
      <c r="J30" s="183" t="s">
        <v>1356</v>
      </c>
      <c r="K30" s="183" t="s">
        <v>1356</v>
      </c>
      <c r="L30" s="127">
        <v>2</v>
      </c>
      <c r="M30" s="183" t="str">
        <f t="shared" si="38"/>
        <v>Medio</v>
      </c>
      <c r="N30" s="148">
        <v>3</v>
      </c>
      <c r="O30" s="184" t="str">
        <f t="shared" si="31"/>
        <v>Frecuente</v>
      </c>
      <c r="P30" s="182">
        <f t="shared" si="32"/>
        <v>6</v>
      </c>
      <c r="Q30" s="182" t="str">
        <f t="shared" si="33"/>
        <v>Medio</v>
      </c>
      <c r="R30" s="148">
        <v>10</v>
      </c>
      <c r="S30" s="184" t="str">
        <f>+IF(R30=0,"",IF(R30&lt;11,"Leve",IF(R30&lt;26,"Grave",IF(R30&lt;61,"Muy Grave",IF(R30&lt;101,"Muerte","")))))</f>
        <v>Leve</v>
      </c>
      <c r="T30" s="182">
        <f t="shared" si="35"/>
        <v>60</v>
      </c>
      <c r="U30" s="182" t="str">
        <f>+IF(T30=0,"",IF(T30&lt;21,"IV",IF(T30&lt;121,"III",IF(T30&lt;501,"II",IF(T30&lt;4001,"I","")))))</f>
        <v>III</v>
      </c>
      <c r="V30" s="202" t="str">
        <f>+IF(U30=0,"",IF(U30="I","No Aceptable",IF(U30="II","No Aceptable  o Aceptable con control específico",IF(U30="III","Mejorable",IF(U30="IV","Aceptable","")))))</f>
        <v>Mejorable</v>
      </c>
      <c r="W30" s="183">
        <v>7</v>
      </c>
      <c r="X30" s="127" t="s">
        <v>1389</v>
      </c>
      <c r="Y30" s="183" t="s">
        <v>1352</v>
      </c>
      <c r="Z30" s="183" t="s">
        <v>1356</v>
      </c>
      <c r="AA30" s="183" t="s">
        <v>1356</v>
      </c>
      <c r="AB30" s="17" t="s">
        <v>1390</v>
      </c>
      <c r="AC30" s="17" t="s">
        <v>1391</v>
      </c>
      <c r="AD30" s="183" t="s">
        <v>1356</v>
      </c>
      <c r="AE30" s="183" t="s">
        <v>1397</v>
      </c>
      <c r="AF30" s="183" t="s">
        <v>1362</v>
      </c>
      <c r="AG30" s="183" t="s">
        <v>1363</v>
      </c>
      <c r="AH30" s="188"/>
      <c r="AJ30" s="213"/>
    </row>
    <row r="31" spans="2:36" ht="119.25" customHeight="1" thickBot="1" x14ac:dyDescent="0.3">
      <c r="B31" s="375"/>
      <c r="C31" s="378"/>
      <c r="D31" s="381"/>
      <c r="E31" s="191" t="s">
        <v>1352</v>
      </c>
      <c r="F31" s="192" t="s">
        <v>1392</v>
      </c>
      <c r="G31" s="193" t="s">
        <v>1393</v>
      </c>
      <c r="H31" s="196" t="s">
        <v>1406</v>
      </c>
      <c r="I31" s="195" t="s">
        <v>1356</v>
      </c>
      <c r="J31" s="195" t="s">
        <v>1356</v>
      </c>
      <c r="K31" s="195" t="s">
        <v>1356</v>
      </c>
      <c r="L31" s="196">
        <v>2</v>
      </c>
      <c r="M31" s="195" t="str">
        <f t="shared" si="38"/>
        <v>Medio</v>
      </c>
      <c r="N31" s="196">
        <v>2</v>
      </c>
      <c r="O31" s="195" t="str">
        <f t="shared" si="31"/>
        <v>Ocasional</v>
      </c>
      <c r="P31" s="192">
        <f t="shared" si="32"/>
        <v>4</v>
      </c>
      <c r="Q31" s="192" t="str">
        <f t="shared" si="33"/>
        <v>Bajo</v>
      </c>
      <c r="R31" s="196">
        <v>25</v>
      </c>
      <c r="S31" s="195" t="str">
        <f t="shared" ref="S31" si="39">+IF(R31=0,"",IF(R31&lt;11,"Leve",IF(R31&lt;26,"Grave",IF(R31&lt;61,"Muy Grave",IF(R31&lt;101,"Muerte","")))))</f>
        <v>Grave</v>
      </c>
      <c r="T31" s="192">
        <f t="shared" si="35"/>
        <v>100</v>
      </c>
      <c r="U31" s="192" t="str">
        <f t="shared" si="36"/>
        <v>III</v>
      </c>
      <c r="V31" s="214" t="str">
        <f>+IF(U31=0,"",IF(U31="I","No Aceptable",IF(U31="II","No Aceptable  o Aceptable con control específico",IF(U31="III","Mejorable",IF(U31="IV","Aceptable","")))))</f>
        <v>Mejorable</v>
      </c>
      <c r="W31" s="195">
        <v>7</v>
      </c>
      <c r="X31" s="196" t="s">
        <v>1395</v>
      </c>
      <c r="Y31" s="195" t="s">
        <v>1352</v>
      </c>
      <c r="Z31" s="195" t="s">
        <v>1356</v>
      </c>
      <c r="AA31" s="195" t="s">
        <v>1356</v>
      </c>
      <c r="AB31" s="198" t="s">
        <v>1390</v>
      </c>
      <c r="AC31" s="198" t="s">
        <v>1396</v>
      </c>
      <c r="AD31" s="195" t="s">
        <v>1356</v>
      </c>
      <c r="AE31" s="195" t="s">
        <v>1397</v>
      </c>
      <c r="AF31" s="195" t="s">
        <v>1362</v>
      </c>
      <c r="AG31" s="195" t="s">
        <v>1363</v>
      </c>
      <c r="AH31" s="199"/>
      <c r="AI31" s="215"/>
      <c r="AJ31" s="216"/>
    </row>
    <row r="32" spans="2:36" ht="89.25" customHeight="1" x14ac:dyDescent="0.25">
      <c r="B32" s="373" t="s">
        <v>1412</v>
      </c>
      <c r="C32" s="376" t="s">
        <v>1412</v>
      </c>
      <c r="D32" s="379" t="s">
        <v>1413</v>
      </c>
      <c r="E32" s="169" t="s">
        <v>1352</v>
      </c>
      <c r="F32" s="170" t="s">
        <v>1353</v>
      </c>
      <c r="G32" s="169" t="s">
        <v>1400</v>
      </c>
      <c r="H32" s="169" t="s">
        <v>1355</v>
      </c>
      <c r="I32" s="171" t="s">
        <v>1356</v>
      </c>
      <c r="J32" s="171" t="s">
        <v>1356</v>
      </c>
      <c r="K32" s="171" t="s">
        <v>1356</v>
      </c>
      <c r="L32" s="200">
        <v>2</v>
      </c>
      <c r="M32" s="171" t="str">
        <f>+IF(L32="","Bajo",IF(L32=2,"Medio",IF(L32=6,"Alto",IF(L32=10,"Muy Alto",""))))</f>
        <v>Medio</v>
      </c>
      <c r="N32" s="200">
        <v>2</v>
      </c>
      <c r="O32" s="171" t="str">
        <f t="shared" si="31"/>
        <v>Ocasional</v>
      </c>
      <c r="P32" s="201">
        <f>+IF(L32="",N32,(N32*L32))</f>
        <v>4</v>
      </c>
      <c r="Q32" s="201" t="str">
        <f>+IF(P32=0,"",IF(P32&lt;5,"Bajo",IF(P32&lt;9,"Medio",IF(P32&lt;21,"Alto",IF(P32&lt;41,"Muy Alto","")))))</f>
        <v>Bajo</v>
      </c>
      <c r="R32" s="200">
        <v>25</v>
      </c>
      <c r="S32" s="171" t="str">
        <f>+IF(R32=0,"",IF(R32&lt;11,"Leve",IF(R32&lt;26,"Grave",IF(R32&lt;61,"Muy Grave",IF(R32&lt;101,"Muerte","")))))</f>
        <v>Grave</v>
      </c>
      <c r="T32" s="201">
        <f>+R32*P32</f>
        <v>100</v>
      </c>
      <c r="U32" s="201" t="str">
        <f>+IF(T32=0,"",IF(T32&lt;21,"IV",IF(T32&lt;121,"III",IF(T32&lt;501,"II",IF(T32&lt;4001,"I","")))))</f>
        <v>III</v>
      </c>
      <c r="V32" s="175" t="str">
        <f>+IF(U32=0,"",IF(U32="I","No Aceptable",IF(U32="II","No Aceptable  o Aceptable con control específico",IF(U32="III","Mejorable",IF(U32="IV","Aceptable","")))))</f>
        <v>Mejorable</v>
      </c>
      <c r="W32" s="171">
        <v>8</v>
      </c>
      <c r="X32" s="169" t="s">
        <v>1357</v>
      </c>
      <c r="Y32" s="171" t="s">
        <v>1352</v>
      </c>
      <c r="Z32" s="171" t="s">
        <v>1356</v>
      </c>
      <c r="AA32" s="171" t="s">
        <v>1356</v>
      </c>
      <c r="AB32" s="176" t="s">
        <v>1358</v>
      </c>
      <c r="AC32" s="177" t="s">
        <v>1401</v>
      </c>
      <c r="AD32" s="177" t="s">
        <v>1360</v>
      </c>
      <c r="AE32" s="171" t="s">
        <v>1402</v>
      </c>
      <c r="AF32" s="171" t="s">
        <v>1362</v>
      </c>
      <c r="AG32" s="171" t="s">
        <v>1363</v>
      </c>
      <c r="AH32" s="178"/>
    </row>
    <row r="33" spans="1:46" ht="89.25" customHeight="1" thickBot="1" x14ac:dyDescent="0.3">
      <c r="B33" s="375"/>
      <c r="C33" s="378"/>
      <c r="D33" s="381"/>
      <c r="E33" s="191" t="s">
        <v>1352</v>
      </c>
      <c r="F33" s="192" t="s">
        <v>1392</v>
      </c>
      <c r="G33" s="217" t="s">
        <v>1414</v>
      </c>
      <c r="H33" s="196" t="s">
        <v>1406</v>
      </c>
      <c r="I33" s="195" t="s">
        <v>1356</v>
      </c>
      <c r="J33" s="195" t="s">
        <v>1356</v>
      </c>
      <c r="K33" s="195" t="s">
        <v>1356</v>
      </c>
      <c r="L33" s="196">
        <v>2</v>
      </c>
      <c r="M33" s="195" t="str">
        <f>+IF(L33="","Bajo",IF(L33=2,"Medio",IF(L33=6,"Alto",IF(L33=10,"Muy Alto",""))))</f>
        <v>Medio</v>
      </c>
      <c r="N33" s="196">
        <v>2</v>
      </c>
      <c r="O33" s="195" t="str">
        <f t="shared" si="31"/>
        <v>Ocasional</v>
      </c>
      <c r="P33" s="192">
        <f>+IF(L33="",N33,(N33*L33))</f>
        <v>4</v>
      </c>
      <c r="Q33" s="192" t="str">
        <f>+IF(P33=0,"",IF(P33&lt;5,"Bajo",IF(P33&lt;9,"Medio",IF(P33&lt;21,"Alto",IF(P33&lt;41,"Muy Alto","")))))</f>
        <v>Bajo</v>
      </c>
      <c r="R33" s="196">
        <v>25</v>
      </c>
      <c r="S33" s="195" t="str">
        <f>+IF(R33=0,"",IF(R33&lt;11,"Leve",IF(R33&lt;26,"Grave",IF(R33&lt;61,"Muy Grave",IF(R33&lt;101,"Muerte","")))))</f>
        <v>Grave</v>
      </c>
      <c r="T33" s="192">
        <f>+R33*P33</f>
        <v>100</v>
      </c>
      <c r="U33" s="192" t="str">
        <f t="shared" ref="U33:U35" si="40">+IF(T33=0,"",IF(T33&lt;21,"IV",IF(T33&lt;121,"III",IF(T33&lt;501,"II",IF(T33&lt;4001,"I","")))))</f>
        <v>III</v>
      </c>
      <c r="V33" s="214" t="str">
        <f>+IF(U33=0,"",IF(U33="I","No Aceptable",IF(U33="II","No Aceptable  o Aceptable con control específico",IF(U33="III","Mejorable",IF(U33="IV","Aceptable","")))))</f>
        <v>Mejorable</v>
      </c>
      <c r="W33" s="195">
        <v>8</v>
      </c>
      <c r="X33" s="196" t="s">
        <v>1395</v>
      </c>
      <c r="Y33" s="195" t="s">
        <v>1352</v>
      </c>
      <c r="Z33" s="195" t="s">
        <v>1356</v>
      </c>
      <c r="AA33" s="195" t="s">
        <v>1356</v>
      </c>
      <c r="AB33" s="198" t="s">
        <v>1390</v>
      </c>
      <c r="AC33" s="198" t="s">
        <v>1396</v>
      </c>
      <c r="AD33" s="195" t="s">
        <v>1356</v>
      </c>
      <c r="AE33" s="195" t="s">
        <v>1397</v>
      </c>
      <c r="AF33" s="195" t="s">
        <v>1415</v>
      </c>
      <c r="AG33" s="195" t="s">
        <v>1363</v>
      </c>
      <c r="AH33" s="199"/>
    </row>
    <row r="34" spans="1:46" ht="89.25" customHeight="1" thickBot="1" x14ac:dyDescent="0.3">
      <c r="B34" s="373" t="s">
        <v>1349</v>
      </c>
      <c r="C34" s="376" t="s">
        <v>1416</v>
      </c>
      <c r="D34" s="379" t="s">
        <v>1417</v>
      </c>
      <c r="E34" s="169" t="s">
        <v>1352</v>
      </c>
      <c r="F34" s="170" t="s">
        <v>1353</v>
      </c>
      <c r="G34" s="169" t="s">
        <v>1400</v>
      </c>
      <c r="H34" s="177" t="s">
        <v>1418</v>
      </c>
      <c r="I34" s="171" t="s">
        <v>1356</v>
      </c>
      <c r="J34" s="171" t="s">
        <v>1356</v>
      </c>
      <c r="K34" s="171" t="s">
        <v>1356</v>
      </c>
      <c r="L34" s="200">
        <v>2</v>
      </c>
      <c r="M34" s="171" t="str">
        <f>+IF(L34="","Bajo",IF(L34=2,"Medio",IF(L34=6,"Alto",IF(L34=10,"Muy Alto",""))))</f>
        <v>Medio</v>
      </c>
      <c r="N34" s="200">
        <v>2</v>
      </c>
      <c r="O34" s="171" t="str">
        <f>+IF(N34=0,"",IF(N34=1,"Esporádica",IF(N34=2,"Ocasional",IF(N34=3,"Frecuente",IF(N34=4,"Continua","")))))</f>
        <v>Ocasional</v>
      </c>
      <c r="P34" s="201">
        <f t="shared" ref="P34:P35" si="41">+IF(L34="",N34,(N34*L34))</f>
        <v>4</v>
      </c>
      <c r="Q34" s="201" t="str">
        <f t="shared" ref="Q34:Q35" si="42">+IF(P34=0,"",IF(P34&lt;5,"Bajo",IF(P34&lt;9,"Medio",IF(P34&lt;21,"Alto",IF(P34&lt;41,"Muy Alto","")))))</f>
        <v>Bajo</v>
      </c>
      <c r="R34" s="200">
        <v>25</v>
      </c>
      <c r="S34" s="171" t="str">
        <f t="shared" ref="S34" si="43">+IF(R34=0,"",IF(R34&lt;11,"Leve",IF(R34&lt;26,"Grave",IF(R34&lt;61,"Muy Grave",IF(R34&lt;101,"Muerte","")))))</f>
        <v>Grave</v>
      </c>
      <c r="T34" s="201">
        <f t="shared" ref="T34:T35" si="44">+R34*P34</f>
        <v>100</v>
      </c>
      <c r="U34" s="201" t="str">
        <f t="shared" si="40"/>
        <v>III</v>
      </c>
      <c r="V34" s="175" t="str">
        <f>+IF(U34=0,"",IF(U34="I","No Aceptable",IF(U34="II","No Aceptable  o Aceptable con control específico",IF(U34="III","Mejorable",IF(U34="IV","Aceptable","")))))</f>
        <v>Mejorable</v>
      </c>
      <c r="W34" s="171">
        <v>29</v>
      </c>
      <c r="X34" s="169" t="s">
        <v>1357</v>
      </c>
      <c r="Y34" s="171" t="s">
        <v>1352</v>
      </c>
      <c r="Z34" s="171" t="s">
        <v>1356</v>
      </c>
      <c r="AA34" s="171" t="s">
        <v>1356</v>
      </c>
      <c r="AB34" s="176" t="s">
        <v>1358</v>
      </c>
      <c r="AC34" s="177" t="s">
        <v>1401</v>
      </c>
      <c r="AD34" s="177" t="s">
        <v>1360</v>
      </c>
      <c r="AE34" s="171" t="s">
        <v>1361</v>
      </c>
      <c r="AF34" s="171" t="s">
        <v>1362</v>
      </c>
      <c r="AG34" s="171" t="s">
        <v>1363</v>
      </c>
      <c r="AH34" s="178"/>
    </row>
    <row r="35" spans="1:46" ht="153.75" customHeight="1" thickBot="1" x14ac:dyDescent="0.3">
      <c r="B35" s="374"/>
      <c r="C35" s="377"/>
      <c r="D35" s="380"/>
      <c r="E35" s="181" t="s">
        <v>1352</v>
      </c>
      <c r="F35" s="182" t="s">
        <v>1365</v>
      </c>
      <c r="G35" s="218" t="s">
        <v>1419</v>
      </c>
      <c r="H35" s="181" t="s">
        <v>1367</v>
      </c>
      <c r="I35" s="183" t="s">
        <v>1356</v>
      </c>
      <c r="J35" s="183" t="s">
        <v>1356</v>
      </c>
      <c r="K35" s="183" t="s">
        <v>1356</v>
      </c>
      <c r="L35" s="127">
        <v>6</v>
      </c>
      <c r="M35" s="183" t="str">
        <f t="shared" ref="M35" si="45">+IF(L35="","Bajo",IF(L35=2,"Medio",IF(L35=6,"Alto",IF(L35=10,"Muy Alto",""))))</f>
        <v>Alto</v>
      </c>
      <c r="N35" s="127">
        <v>3</v>
      </c>
      <c r="O35" s="183" t="str">
        <f>+IF(N35=0,"",IF(N35=1,"Esporádica",IF(N35=2,"Ocasional",IF(N35=3,"Frecuente",IF(N35=4,"Continua","")))))</f>
        <v>Frecuente</v>
      </c>
      <c r="P35" s="182">
        <f t="shared" si="41"/>
        <v>18</v>
      </c>
      <c r="Q35" s="182" t="str">
        <f t="shared" si="42"/>
        <v>Alto</v>
      </c>
      <c r="R35" s="148">
        <v>10</v>
      </c>
      <c r="S35" s="184" t="str">
        <f>+IF(R35=0,"",IF(R35&lt;11,"Leve",IF(R35&lt;26,"Grave",IF(R35&lt;61,"Muy Grave",IF(R35&lt;101,"Muerte","")))))</f>
        <v>Leve</v>
      </c>
      <c r="T35" s="182">
        <f t="shared" si="44"/>
        <v>180</v>
      </c>
      <c r="U35" s="182" t="str">
        <f t="shared" si="40"/>
        <v>II</v>
      </c>
      <c r="V35" s="202" t="str">
        <f t="shared" ref="V35" si="46">+IF(U35=0,"",IF(U35="I","No Aceptable",IF(U35="II","No Aceptable  o Aceptable con control específico",IF(U35="III","Aceptable",IF(U35="IV","Aceptable","")))))</f>
        <v>No Aceptable  o Aceptable con control específico</v>
      </c>
      <c r="W35" s="171">
        <v>29</v>
      </c>
      <c r="X35" s="181" t="s">
        <v>1368</v>
      </c>
      <c r="Y35" s="183" t="s">
        <v>1352</v>
      </c>
      <c r="Z35" s="183" t="s">
        <v>1356</v>
      </c>
      <c r="AA35" s="183" t="s">
        <v>1356</v>
      </c>
      <c r="AB35" s="17" t="s">
        <v>1369</v>
      </c>
      <c r="AC35" s="187" t="s">
        <v>1370</v>
      </c>
      <c r="AD35" s="181" t="s">
        <v>1356</v>
      </c>
      <c r="AE35" s="183" t="s">
        <v>1420</v>
      </c>
      <c r="AF35" s="183" t="s">
        <v>1362</v>
      </c>
      <c r="AG35" s="183" t="s">
        <v>1363</v>
      </c>
      <c r="AH35" s="188"/>
    </row>
    <row r="36" spans="1:46" ht="89.25" customHeight="1" thickBot="1" x14ac:dyDescent="0.3">
      <c r="B36" s="374"/>
      <c r="C36" s="377"/>
      <c r="D36" s="380"/>
      <c r="E36" s="142" t="s">
        <v>1352</v>
      </c>
      <c r="F36" s="182" t="s">
        <v>1372</v>
      </c>
      <c r="G36" s="17" t="s">
        <v>1373</v>
      </c>
      <c r="H36" s="127" t="s">
        <v>1374</v>
      </c>
      <c r="I36" s="183" t="s">
        <v>1356</v>
      </c>
      <c r="J36" s="183" t="s">
        <v>1356</v>
      </c>
      <c r="K36" s="183" t="s">
        <v>1356</v>
      </c>
      <c r="L36" s="127">
        <v>6</v>
      </c>
      <c r="M36" s="183" t="str">
        <f>+IF(L36="","Bajo",IF(L36=2,"Medio",IF(L36=6,"Alto",IF(L36=10,"Muy Alto",""))))</f>
        <v>Alto</v>
      </c>
      <c r="N36" s="127">
        <v>3</v>
      </c>
      <c r="O36" s="183" t="str">
        <f t="shared" ref="O36:O87" si="47">+IF(N36=0,"",IF(N36=1,"Esporádica",IF(N36=2,"Ocasional",IF(N36=3,"Frecuente",IF(N36=4,"Continua","")))))</f>
        <v>Frecuente</v>
      </c>
      <c r="P36" s="182">
        <f>+IF(L36="",N36,(N36*L36))</f>
        <v>18</v>
      </c>
      <c r="Q36" s="182" t="str">
        <f>+IF(P36=0,"",IF(P36&lt;5,"Bajo",IF(P36&lt;9,"Medio",IF(P36&lt;21,"Alto",IF(P36&lt;41,"Muy Alto","")))))</f>
        <v>Alto</v>
      </c>
      <c r="R36" s="127">
        <v>25</v>
      </c>
      <c r="S36" s="183" t="str">
        <f>+IF(R36=0,"",IF(R36&lt;11,"Leve",IF(R36&lt;26,"Grave",IF(R36&lt;61,"Muy Grave",IF(R36&lt;101,"Muerte","")))))</f>
        <v>Grave</v>
      </c>
      <c r="T36" s="182">
        <f>+R36*P36</f>
        <v>450</v>
      </c>
      <c r="U36" s="182" t="str">
        <f>+IF(T36=0,"",IF(T36&lt;21,"IV",IF(T36&lt;121,"III",IF(T36&lt;501,"II",IF(T36&lt;4001,"I","")))))</f>
        <v>II</v>
      </c>
      <c r="V36" s="202" t="str">
        <f>+IF(U36=0,"",IF(U36="I","No Aceptable",IF(U36="II","No Aceptable  o Aceptable con control específico",IF(U36="III","Mejorable",IF(U36="IV","Aceptable","")))))</f>
        <v>No Aceptable  o Aceptable con control específico</v>
      </c>
      <c r="W36" s="171">
        <v>29</v>
      </c>
      <c r="X36" s="127" t="s">
        <v>1374</v>
      </c>
      <c r="Y36" s="183" t="s">
        <v>1352</v>
      </c>
      <c r="Z36" s="183" t="s">
        <v>1356</v>
      </c>
      <c r="AA36" s="183" t="s">
        <v>1356</v>
      </c>
      <c r="AB36" s="17" t="s">
        <v>1382</v>
      </c>
      <c r="AC36" s="17" t="s">
        <v>1377</v>
      </c>
      <c r="AD36" s="183" t="s">
        <v>1356</v>
      </c>
      <c r="AE36" s="183" t="s">
        <v>1378</v>
      </c>
      <c r="AF36" s="183" t="s">
        <v>1379</v>
      </c>
      <c r="AG36" s="183" t="s">
        <v>1363</v>
      </c>
      <c r="AH36" s="188"/>
    </row>
    <row r="37" spans="1:46" ht="89.25" customHeight="1" thickBot="1" x14ac:dyDescent="0.3">
      <c r="B37" s="374"/>
      <c r="C37" s="377"/>
      <c r="D37" s="380"/>
      <c r="E37" s="142" t="s">
        <v>1352</v>
      </c>
      <c r="F37" s="182" t="s">
        <v>1380</v>
      </c>
      <c r="G37" s="17" t="s">
        <v>1403</v>
      </c>
      <c r="H37" s="127" t="s">
        <v>1374</v>
      </c>
      <c r="I37" s="183" t="s">
        <v>1356</v>
      </c>
      <c r="J37" s="183" t="s">
        <v>1356</v>
      </c>
      <c r="K37" s="183" t="s">
        <v>1356</v>
      </c>
      <c r="L37" s="127">
        <v>6</v>
      </c>
      <c r="M37" s="183" t="str">
        <f>+IF(L37="","Bajo",IF(L37=2,"Medio",IF(L37=6,"Alto",IF(L37=10,"Muy Alto",""))))</f>
        <v>Alto</v>
      </c>
      <c r="N37" s="127">
        <v>3</v>
      </c>
      <c r="O37" s="183" t="str">
        <f t="shared" si="47"/>
        <v>Frecuente</v>
      </c>
      <c r="P37" s="182">
        <f t="shared" ref="P37:P41" si="48">+IF(L37="",N37,(N37*L37))</f>
        <v>18</v>
      </c>
      <c r="Q37" s="182" t="str">
        <f t="shared" ref="Q37:Q41" si="49">+IF(P37=0,"",IF(P37&lt;5,"Bajo",IF(P37&lt;9,"Medio",IF(P37&lt;21,"Alto",IF(P37&lt;41,"Muy Alto","")))))</f>
        <v>Alto</v>
      </c>
      <c r="R37" s="127">
        <v>25</v>
      </c>
      <c r="S37" s="183" t="str">
        <f t="shared" ref="S37:S38" si="50">+IF(R37=0,"",IF(R37&lt;11,"Leve",IF(R37&lt;26,"Grave",IF(R37&lt;61,"Muy Grave",IF(R37&lt;101,"Muerte","")))))</f>
        <v>Grave</v>
      </c>
      <c r="T37" s="182">
        <f t="shared" ref="T37:T41" si="51">+R37*P37</f>
        <v>450</v>
      </c>
      <c r="U37" s="182" t="str">
        <f t="shared" ref="U37:U42" si="52">+IF(T37=0,"",IF(T37&lt;21,"IV",IF(T37&lt;121,"III",IF(T37&lt;501,"II",IF(T37&lt;4001,"I","")))))</f>
        <v>II</v>
      </c>
      <c r="V37" s="202" t="str">
        <f t="shared" ref="V37" si="53">+IF(U37=0,"",IF(U37="I","No Aceptable",IF(U37="II","No Aceptable  o Aceptable con control específico",IF(U37="III","Aceptable",IF(U37="IV","Aceptable","")))))</f>
        <v>No Aceptable  o Aceptable con control específico</v>
      </c>
      <c r="W37" s="171">
        <v>29</v>
      </c>
      <c r="X37" s="127" t="s">
        <v>1374</v>
      </c>
      <c r="Y37" s="183" t="s">
        <v>1352</v>
      </c>
      <c r="Z37" s="183" t="s">
        <v>1356</v>
      </c>
      <c r="AA37" s="183" t="s">
        <v>1356</v>
      </c>
      <c r="AB37" s="17" t="s">
        <v>1382</v>
      </c>
      <c r="AC37" s="17" t="s">
        <v>1377</v>
      </c>
      <c r="AD37" s="183" t="s">
        <v>1356</v>
      </c>
      <c r="AE37" s="183" t="s">
        <v>1378</v>
      </c>
      <c r="AF37" s="183" t="s">
        <v>1379</v>
      </c>
      <c r="AG37" s="183" t="s">
        <v>1363</v>
      </c>
      <c r="AH37" s="188"/>
    </row>
    <row r="38" spans="1:46" ht="89.25" customHeight="1" thickBot="1" x14ac:dyDescent="0.3">
      <c r="B38" s="374"/>
      <c r="C38" s="377"/>
      <c r="D38" s="380"/>
      <c r="E38" s="142" t="s">
        <v>1352</v>
      </c>
      <c r="F38" s="182" t="s">
        <v>1380</v>
      </c>
      <c r="G38" s="17" t="s">
        <v>1411</v>
      </c>
      <c r="H38" s="127" t="s">
        <v>1374</v>
      </c>
      <c r="I38" s="183" t="s">
        <v>1356</v>
      </c>
      <c r="J38" s="183" t="s">
        <v>1356</v>
      </c>
      <c r="K38" s="183" t="s">
        <v>1356</v>
      </c>
      <c r="L38" s="127">
        <v>2</v>
      </c>
      <c r="M38" s="183" t="str">
        <f t="shared" ref="M38:M41" si="54">+IF(L38="","Bajo",IF(L38=2,"Medio",IF(L38=6,"Alto",IF(L38=10,"Muy Alto",""))))</f>
        <v>Medio</v>
      </c>
      <c r="N38" s="127">
        <v>3</v>
      </c>
      <c r="O38" s="183" t="str">
        <f t="shared" si="47"/>
        <v>Frecuente</v>
      </c>
      <c r="P38" s="182">
        <f t="shared" si="48"/>
        <v>6</v>
      </c>
      <c r="Q38" s="182" t="str">
        <f t="shared" si="49"/>
        <v>Medio</v>
      </c>
      <c r="R38" s="127">
        <v>25</v>
      </c>
      <c r="S38" s="183" t="str">
        <f t="shared" si="50"/>
        <v>Grave</v>
      </c>
      <c r="T38" s="182">
        <f t="shared" si="51"/>
        <v>150</v>
      </c>
      <c r="U38" s="182" t="str">
        <f t="shared" si="52"/>
        <v>II</v>
      </c>
      <c r="V38" s="202" t="str">
        <f t="shared" ref="V38:V48" si="55">+IF(U38=0,"",IF(U38="I","No Aceptable",IF(U38="II","No Aceptable  o Aceptable con control específico",IF(U38="III","Mejorable",IF(U38="IV","Aceptable","")))))</f>
        <v>No Aceptable  o Aceptable con control específico</v>
      </c>
      <c r="W38" s="171">
        <v>29</v>
      </c>
      <c r="X38" s="127" t="s">
        <v>1374</v>
      </c>
      <c r="Y38" s="183" t="s">
        <v>1352</v>
      </c>
      <c r="Z38" s="183" t="s">
        <v>1356</v>
      </c>
      <c r="AA38" s="183" t="s">
        <v>1356</v>
      </c>
      <c r="AB38" s="17" t="s">
        <v>1385</v>
      </c>
      <c r="AC38" s="17" t="s">
        <v>1377</v>
      </c>
      <c r="AD38" s="183" t="s">
        <v>1356</v>
      </c>
      <c r="AE38" s="183" t="s">
        <v>1378</v>
      </c>
      <c r="AF38" s="183" t="s">
        <v>1362</v>
      </c>
      <c r="AG38" s="183" t="s">
        <v>1363</v>
      </c>
      <c r="AH38" s="188"/>
    </row>
    <row r="39" spans="1:46" ht="89.25" customHeight="1" thickBot="1" x14ac:dyDescent="0.3">
      <c r="B39" s="374"/>
      <c r="C39" s="377"/>
      <c r="D39" s="380"/>
      <c r="E39" s="142" t="s">
        <v>1352</v>
      </c>
      <c r="F39" s="182" t="s">
        <v>1421</v>
      </c>
      <c r="G39" s="17" t="s">
        <v>1422</v>
      </c>
      <c r="H39" s="127" t="s">
        <v>1423</v>
      </c>
      <c r="I39" s="183" t="s">
        <v>1356</v>
      </c>
      <c r="J39" s="183" t="s">
        <v>1356</v>
      </c>
      <c r="K39" s="183" t="s">
        <v>1356</v>
      </c>
      <c r="L39" s="127">
        <v>2</v>
      </c>
      <c r="M39" s="183" t="s">
        <v>1424</v>
      </c>
      <c r="N39" s="127">
        <v>2</v>
      </c>
      <c r="O39" s="183" t="s">
        <v>1425</v>
      </c>
      <c r="P39" s="182">
        <v>4</v>
      </c>
      <c r="Q39" s="182" t="s">
        <v>1426</v>
      </c>
      <c r="R39" s="127">
        <v>25</v>
      </c>
      <c r="S39" s="183" t="s">
        <v>1427</v>
      </c>
      <c r="T39" s="182">
        <v>100</v>
      </c>
      <c r="U39" s="182" t="s">
        <v>1428</v>
      </c>
      <c r="V39" s="202" t="s">
        <v>1429</v>
      </c>
      <c r="W39" s="171">
        <v>29</v>
      </c>
      <c r="X39" s="127" t="s">
        <v>1430</v>
      </c>
      <c r="Y39" s="183" t="s">
        <v>1352</v>
      </c>
      <c r="Z39" s="183" t="s">
        <v>1356</v>
      </c>
      <c r="AA39" s="183" t="s">
        <v>1356</v>
      </c>
      <c r="AB39" s="17" t="s">
        <v>1356</v>
      </c>
      <c r="AC39" s="17" t="s">
        <v>1431</v>
      </c>
      <c r="AD39" s="183" t="s">
        <v>1356</v>
      </c>
      <c r="AE39" s="183" t="s">
        <v>1432</v>
      </c>
      <c r="AF39" s="183" t="s">
        <v>1362</v>
      </c>
      <c r="AG39" s="183" t="s">
        <v>1363</v>
      </c>
      <c r="AH39" s="188"/>
    </row>
    <row r="40" spans="1:46" ht="89.25" customHeight="1" thickBot="1" x14ac:dyDescent="0.3">
      <c r="B40" s="374"/>
      <c r="C40" s="377"/>
      <c r="D40" s="380"/>
      <c r="E40" s="142" t="s">
        <v>1352</v>
      </c>
      <c r="F40" s="182" t="s">
        <v>1387</v>
      </c>
      <c r="G40" s="17" t="s">
        <v>1388</v>
      </c>
      <c r="H40" s="127" t="s">
        <v>1389</v>
      </c>
      <c r="I40" s="183" t="s">
        <v>1356</v>
      </c>
      <c r="J40" s="183" t="s">
        <v>1356</v>
      </c>
      <c r="K40" s="183" t="s">
        <v>1356</v>
      </c>
      <c r="L40" s="127">
        <v>2</v>
      </c>
      <c r="M40" s="183" t="str">
        <f t="shared" si="54"/>
        <v>Medio</v>
      </c>
      <c r="N40" s="127">
        <v>2</v>
      </c>
      <c r="O40" s="183" t="str">
        <f t="shared" si="47"/>
        <v>Ocasional</v>
      </c>
      <c r="P40" s="182">
        <f t="shared" si="48"/>
        <v>4</v>
      </c>
      <c r="Q40" s="182" t="str">
        <f t="shared" si="49"/>
        <v>Bajo</v>
      </c>
      <c r="R40" s="127">
        <v>25</v>
      </c>
      <c r="S40" s="183" t="str">
        <f>+IF(R40=0,"",IF(R40&lt;11,"Leve",IF(R40&lt;26,"Grave",IF(R40&lt;61,"Muy Grave",IF(R40&lt;101,"Muerte","")))))</f>
        <v>Grave</v>
      </c>
      <c r="T40" s="182">
        <f t="shared" si="51"/>
        <v>100</v>
      </c>
      <c r="U40" s="182" t="str">
        <f t="shared" si="52"/>
        <v>III</v>
      </c>
      <c r="V40" s="202" t="str">
        <f t="shared" si="55"/>
        <v>Mejorable</v>
      </c>
      <c r="W40" s="171">
        <v>29</v>
      </c>
      <c r="X40" s="127" t="s">
        <v>1389</v>
      </c>
      <c r="Y40" s="183" t="s">
        <v>1352</v>
      </c>
      <c r="Z40" s="183" t="s">
        <v>1356</v>
      </c>
      <c r="AA40" s="183" t="s">
        <v>1356</v>
      </c>
      <c r="AB40" s="17" t="s">
        <v>1390</v>
      </c>
      <c r="AC40" s="17" t="s">
        <v>1433</v>
      </c>
      <c r="AD40" s="183" t="s">
        <v>1356</v>
      </c>
      <c r="AE40" s="183" t="s">
        <v>1434</v>
      </c>
      <c r="AF40" s="183" t="s">
        <v>1362</v>
      </c>
      <c r="AG40" s="183" t="s">
        <v>1363</v>
      </c>
      <c r="AH40" s="188"/>
    </row>
    <row r="41" spans="1:46" ht="89.25" customHeight="1" thickBot="1" x14ac:dyDescent="0.3">
      <c r="B41" s="374"/>
      <c r="C41" s="377"/>
      <c r="D41" s="380"/>
      <c r="E41" s="142" t="s">
        <v>1352</v>
      </c>
      <c r="F41" s="182" t="s">
        <v>1392</v>
      </c>
      <c r="G41" s="181" t="s">
        <v>1393</v>
      </c>
      <c r="H41" s="127" t="s">
        <v>1406</v>
      </c>
      <c r="I41" s="183" t="s">
        <v>1356</v>
      </c>
      <c r="J41" s="183" t="s">
        <v>1356</v>
      </c>
      <c r="K41" s="183" t="s">
        <v>1356</v>
      </c>
      <c r="L41" s="127">
        <v>2</v>
      </c>
      <c r="M41" s="183" t="str">
        <f t="shared" si="54"/>
        <v>Medio</v>
      </c>
      <c r="N41" s="127">
        <v>2</v>
      </c>
      <c r="O41" s="183" t="str">
        <f t="shared" si="47"/>
        <v>Ocasional</v>
      </c>
      <c r="P41" s="182">
        <f t="shared" si="48"/>
        <v>4</v>
      </c>
      <c r="Q41" s="182" t="str">
        <f t="shared" si="49"/>
        <v>Bajo</v>
      </c>
      <c r="R41" s="127">
        <v>25</v>
      </c>
      <c r="S41" s="183" t="str">
        <f t="shared" ref="S41" si="56">+IF(R41=0,"",IF(R41&lt;11,"Leve",IF(R41&lt;26,"Grave",IF(R41&lt;61,"Muy Grave",IF(R41&lt;101,"Muerte","")))))</f>
        <v>Grave</v>
      </c>
      <c r="T41" s="182">
        <f t="shared" si="51"/>
        <v>100</v>
      </c>
      <c r="U41" s="182" t="str">
        <f t="shared" si="52"/>
        <v>III</v>
      </c>
      <c r="V41" s="202" t="str">
        <f t="shared" si="55"/>
        <v>Mejorable</v>
      </c>
      <c r="W41" s="171">
        <v>29</v>
      </c>
      <c r="X41" s="127" t="s">
        <v>1395</v>
      </c>
      <c r="Y41" s="183" t="s">
        <v>1352</v>
      </c>
      <c r="Z41" s="183" t="s">
        <v>1356</v>
      </c>
      <c r="AA41" s="183" t="s">
        <v>1356</v>
      </c>
      <c r="AB41" s="17" t="s">
        <v>1390</v>
      </c>
      <c r="AC41" s="17" t="s">
        <v>1396</v>
      </c>
      <c r="AD41" s="183" t="s">
        <v>1356</v>
      </c>
      <c r="AE41" s="183" t="s">
        <v>1397</v>
      </c>
      <c r="AF41" s="183" t="s">
        <v>1415</v>
      </c>
      <c r="AG41" s="183" t="s">
        <v>1363</v>
      </c>
      <c r="AH41" s="188"/>
    </row>
    <row r="42" spans="1:46" ht="89.25" customHeight="1" thickBot="1" x14ac:dyDescent="0.3">
      <c r="B42" s="374"/>
      <c r="C42" s="377"/>
      <c r="D42" s="380"/>
      <c r="E42" s="142" t="s">
        <v>1352</v>
      </c>
      <c r="F42" s="182" t="s">
        <v>1392</v>
      </c>
      <c r="G42" s="219" t="s">
        <v>1435</v>
      </c>
      <c r="H42" s="220" t="s">
        <v>1436</v>
      </c>
      <c r="I42" s="183" t="s">
        <v>1356</v>
      </c>
      <c r="J42" s="183" t="s">
        <v>1356</v>
      </c>
      <c r="K42" s="183" t="s">
        <v>1356</v>
      </c>
      <c r="L42" s="127">
        <v>2</v>
      </c>
      <c r="M42" s="183" t="str">
        <f>+IF(L42="","Bajo",IF(L42=2,"Medio",IF(L42=6,"Alto",IF(L42=10,"Muy Alto",""))))</f>
        <v>Medio</v>
      </c>
      <c r="N42" s="127">
        <v>2</v>
      </c>
      <c r="O42" s="183" t="str">
        <f t="shared" si="47"/>
        <v>Ocasional</v>
      </c>
      <c r="P42" s="182">
        <f>+IF(L42="",N42,(N42*L42))</f>
        <v>4</v>
      </c>
      <c r="Q42" s="182" t="str">
        <f>+IF(P42=0,"",IF(P42&lt;5,"Bajo",IF(P42&lt;9,"Medio",IF(P42&lt;21,"Alto",IF(P42&lt;41,"Muy Alto","")))))</f>
        <v>Bajo</v>
      </c>
      <c r="R42" s="127">
        <v>25</v>
      </c>
      <c r="S42" s="183" t="str">
        <f>+IF(R42=0,"",IF(R42&lt;11,"Leve",IF(R42&lt;26,"Grave",IF(R42&lt;61,"Muy Grave",IF(R42&lt;101,"Muerte","")))))</f>
        <v>Grave</v>
      </c>
      <c r="T42" s="182">
        <f>+R42*P42</f>
        <v>100</v>
      </c>
      <c r="U42" s="182" t="str">
        <f t="shared" si="52"/>
        <v>III</v>
      </c>
      <c r="V42" s="202" t="str">
        <f t="shared" si="55"/>
        <v>Mejorable</v>
      </c>
      <c r="W42" s="171">
        <v>29</v>
      </c>
      <c r="X42" s="219" t="s">
        <v>1437</v>
      </c>
      <c r="Y42" s="183" t="s">
        <v>1352</v>
      </c>
      <c r="Z42" s="183" t="s">
        <v>1356</v>
      </c>
      <c r="AA42" s="183" t="s">
        <v>1356</v>
      </c>
      <c r="AB42" s="17" t="s">
        <v>1390</v>
      </c>
      <c r="AC42" s="17" t="s">
        <v>1396</v>
      </c>
      <c r="AD42" s="183" t="s">
        <v>1356</v>
      </c>
      <c r="AE42" s="183" t="s">
        <v>1397</v>
      </c>
      <c r="AF42" s="183" t="s">
        <v>1362</v>
      </c>
      <c r="AG42" s="183" t="s">
        <v>1363</v>
      </c>
      <c r="AH42" s="188"/>
    </row>
    <row r="43" spans="1:46" s="221" customFormat="1" ht="89.25" customHeight="1" thickBot="1" x14ac:dyDescent="0.3">
      <c r="B43" s="375"/>
      <c r="C43" s="378"/>
      <c r="D43" s="381"/>
      <c r="E43" s="222" t="s">
        <v>1352</v>
      </c>
      <c r="F43" s="192" t="s">
        <v>1438</v>
      </c>
      <c r="G43" s="217" t="s">
        <v>1439</v>
      </c>
      <c r="H43" s="223" t="s">
        <v>1440</v>
      </c>
      <c r="I43" s="195" t="s">
        <v>1356</v>
      </c>
      <c r="J43" s="195" t="s">
        <v>1356</v>
      </c>
      <c r="K43" s="195" t="s">
        <v>1356</v>
      </c>
      <c r="L43" s="196">
        <v>2</v>
      </c>
      <c r="M43" s="195" t="str">
        <f>+IF(L43="","Bajo",IF(L43=2,"Medio",IF(L43=6,"Alto",IF(L43=10,"Muy Alto",""))))</f>
        <v>Medio</v>
      </c>
      <c r="N43" s="196">
        <v>2</v>
      </c>
      <c r="O43" s="195" t="str">
        <f t="shared" si="47"/>
        <v>Ocasional</v>
      </c>
      <c r="P43" s="192">
        <f>+IF(L43="",N43,(N43*L43))</f>
        <v>4</v>
      </c>
      <c r="Q43" s="192" t="str">
        <f>+IF(P43=0,"",IF(P43&lt;5,"Bajo",IF(P43&lt;9,"Medio",IF(P43&lt;21,"Alto",IF(P43&lt;41,"Muy Alto","")))))</f>
        <v>Bajo</v>
      </c>
      <c r="R43" s="196">
        <v>25</v>
      </c>
      <c r="S43" s="195" t="str">
        <f>+IF(R43=0,"",IF(R43&lt;11,"Leve",IF(R43&lt;26,"Grave",IF(R43&lt;61,"Muy Grave",IF(R43&lt;101,"Muerte","")))))</f>
        <v>Grave</v>
      </c>
      <c r="T43" s="192">
        <f>+R43*P43</f>
        <v>100</v>
      </c>
      <c r="U43" s="192" t="str">
        <f>+IF(T43=0,"",IF(T43&lt;21,"IV",IF(T43&lt;121,"III",IF(T43&lt;501,"II",IF(T43&lt;4001,"I","")))))</f>
        <v>III</v>
      </c>
      <c r="V43" s="214" t="str">
        <f t="shared" si="55"/>
        <v>Mejorable</v>
      </c>
      <c r="W43" s="171">
        <v>29</v>
      </c>
      <c r="X43" s="193" t="s">
        <v>1441</v>
      </c>
      <c r="Y43" s="195" t="s">
        <v>1352</v>
      </c>
      <c r="Z43" s="195" t="s">
        <v>1356</v>
      </c>
      <c r="AA43" s="195" t="s">
        <v>1356</v>
      </c>
      <c r="AB43" s="198" t="s">
        <v>1390</v>
      </c>
      <c r="AC43" s="217" t="s">
        <v>1442</v>
      </c>
      <c r="AD43" s="224" t="s">
        <v>1356</v>
      </c>
      <c r="AE43" s="224" t="s">
        <v>1443</v>
      </c>
      <c r="AF43" s="224" t="s">
        <v>1379</v>
      </c>
      <c r="AG43" s="195" t="s">
        <v>1363</v>
      </c>
      <c r="AH43" s="225"/>
    </row>
    <row r="44" spans="1:46" ht="89.25" customHeight="1" thickBot="1" x14ac:dyDescent="0.25">
      <c r="B44" s="373" t="s">
        <v>1349</v>
      </c>
      <c r="C44" s="376" t="s">
        <v>1444</v>
      </c>
      <c r="D44" s="379" t="s">
        <v>1445</v>
      </c>
      <c r="E44" s="226" t="s">
        <v>1347</v>
      </c>
      <c r="F44" s="170" t="s">
        <v>1353</v>
      </c>
      <c r="G44" s="169" t="s">
        <v>1400</v>
      </c>
      <c r="H44" s="227" t="s">
        <v>1446</v>
      </c>
      <c r="I44" s="171" t="s">
        <v>1356</v>
      </c>
      <c r="J44" s="171" t="s">
        <v>1356</v>
      </c>
      <c r="K44" s="171" t="s">
        <v>1356</v>
      </c>
      <c r="L44" s="200">
        <v>2</v>
      </c>
      <c r="M44" s="171" t="str">
        <f>+IF(L44="","Bajo",IF(L44=2,"Medio",IF(L44=6,"Alto",IF(L44=10,"Muy Alto",""))))</f>
        <v>Medio</v>
      </c>
      <c r="N44" s="200">
        <v>2</v>
      </c>
      <c r="O44" s="171" t="str">
        <f t="shared" si="47"/>
        <v>Ocasional</v>
      </c>
      <c r="P44" s="201">
        <f>+IF(L44="",N44,(N44*L44))</f>
        <v>4</v>
      </c>
      <c r="Q44" s="201" t="str">
        <f>+IF(P44=0,"",IF(P44&lt;5,"Bajo",IF(P44&lt;9,"Medio",IF(P44&lt;21,"Alto",IF(P44&lt;41,"Muy Alto","")))))</f>
        <v>Bajo</v>
      </c>
      <c r="R44" s="200">
        <v>25</v>
      </c>
      <c r="S44" s="171" t="str">
        <f>+IF(R44=0,"",IF(R44&lt;11,"Leve",IF(R44&lt;26,"Grave",IF(R44&lt;61,"Muy Grave",IF(R44&lt;101,"Muerte","")))))</f>
        <v>Grave</v>
      </c>
      <c r="T44" s="201">
        <f>+R44*P44</f>
        <v>100</v>
      </c>
      <c r="U44" s="201" t="str">
        <f>+IF(T44=0,"",IF(T44&lt;21,"IV",IF(T44&lt;121,"III",IF(T44&lt;501,"II",IF(T44&lt;4001,"I","")))))</f>
        <v>III</v>
      </c>
      <c r="V44" s="175" t="str">
        <f t="shared" si="55"/>
        <v>Mejorable</v>
      </c>
      <c r="W44" s="171">
        <v>8</v>
      </c>
      <c r="X44" s="169" t="s">
        <v>1357</v>
      </c>
      <c r="Y44" s="171" t="s">
        <v>1352</v>
      </c>
      <c r="Z44" s="171" t="s">
        <v>1356</v>
      </c>
      <c r="AA44" s="171" t="s">
        <v>1356</v>
      </c>
      <c r="AB44" s="176" t="s">
        <v>1358</v>
      </c>
      <c r="AC44" s="177" t="s">
        <v>1401</v>
      </c>
      <c r="AD44" s="177" t="s">
        <v>1360</v>
      </c>
      <c r="AE44" s="171" t="s">
        <v>1361</v>
      </c>
      <c r="AF44" s="171" t="s">
        <v>1362</v>
      </c>
      <c r="AG44" s="171" t="s">
        <v>1363</v>
      </c>
      <c r="AH44" s="178"/>
    </row>
    <row r="45" spans="1:46" ht="89.25" customHeight="1" thickBot="1" x14ac:dyDescent="0.3">
      <c r="A45" s="221"/>
      <c r="B45" s="374"/>
      <c r="C45" s="377"/>
      <c r="D45" s="380"/>
      <c r="E45" s="142" t="s">
        <v>1347</v>
      </c>
      <c r="F45" s="182" t="s">
        <v>1447</v>
      </c>
      <c r="G45" s="137" t="s">
        <v>1448</v>
      </c>
      <c r="H45" s="183" t="s">
        <v>1449</v>
      </c>
      <c r="I45" s="183" t="s">
        <v>1356</v>
      </c>
      <c r="J45" s="183" t="s">
        <v>1356</v>
      </c>
      <c r="K45" s="183" t="s">
        <v>1356</v>
      </c>
      <c r="L45" s="127">
        <v>2</v>
      </c>
      <c r="M45" s="183" t="str">
        <f>+IF(L45="","Bajo",IF(L45=2,"Medio",IF(L45=6,"Alto",IF(L45=10,"Muy Alto",""))))</f>
        <v>Medio</v>
      </c>
      <c r="N45" s="127">
        <v>2</v>
      </c>
      <c r="O45" s="183" t="str">
        <f t="shared" si="47"/>
        <v>Ocasional</v>
      </c>
      <c r="P45" s="182">
        <f>+IF(L45="",N45,(N45*L45))</f>
        <v>4</v>
      </c>
      <c r="Q45" s="182" t="str">
        <f>+IF(P45=0,"",IF(P45&lt;5,"Bajo",IF(P45&lt;9,"Medio",IF(P45&lt;21,"Alto",IF(P45&lt;41,"Muy Alto","")))))</f>
        <v>Bajo</v>
      </c>
      <c r="R45" s="127">
        <v>25</v>
      </c>
      <c r="S45" s="183" t="str">
        <f>+IF(R45=0,"",IF(R45&lt;11,"Leve",IF(R45&lt;26,"Grave",IF(R45&lt;61,"Muy Grave",IF(R45&lt;101,"Muerte","")))))</f>
        <v>Grave</v>
      </c>
      <c r="T45" s="182">
        <f>+R45*P45</f>
        <v>100</v>
      </c>
      <c r="U45" s="182" t="str">
        <f t="shared" ref="U45:U47" si="57">+IF(T45=0,"",IF(T45&lt;21,"IV",IF(T45&lt;121,"III",IF(T45&lt;501,"II",IF(T45&lt;4001,"I","")))))</f>
        <v>III</v>
      </c>
      <c r="V45" s="202" t="str">
        <f t="shared" si="55"/>
        <v>Mejorable</v>
      </c>
      <c r="W45" s="171">
        <v>8</v>
      </c>
      <c r="X45" s="183" t="s">
        <v>1450</v>
      </c>
      <c r="Y45" s="183" t="s">
        <v>1352</v>
      </c>
      <c r="Z45" s="183" t="s">
        <v>1356</v>
      </c>
      <c r="AA45" s="183" t="s">
        <v>1356</v>
      </c>
      <c r="AB45" s="17" t="s">
        <v>1451</v>
      </c>
      <c r="AC45" s="137" t="s">
        <v>1452</v>
      </c>
      <c r="AD45" s="183" t="s">
        <v>1356</v>
      </c>
      <c r="AE45" s="183" t="s">
        <v>1453</v>
      </c>
      <c r="AF45" s="183" t="s">
        <v>1379</v>
      </c>
      <c r="AG45" s="183" t="s">
        <v>1363</v>
      </c>
      <c r="AH45" s="188"/>
    </row>
    <row r="46" spans="1:46" s="231" customFormat="1" ht="89.25" customHeight="1" thickBot="1" x14ac:dyDescent="0.3">
      <c r="A46" s="221"/>
      <c r="B46" s="374"/>
      <c r="C46" s="377"/>
      <c r="D46" s="380"/>
      <c r="E46" s="142" t="s">
        <v>1347</v>
      </c>
      <c r="F46" s="182" t="s">
        <v>1438</v>
      </c>
      <c r="G46" s="228" t="s">
        <v>1454</v>
      </c>
      <c r="H46" s="218" t="s">
        <v>1440</v>
      </c>
      <c r="I46" s="183" t="s">
        <v>1356</v>
      </c>
      <c r="J46" s="183" t="s">
        <v>1356</v>
      </c>
      <c r="K46" s="183" t="s">
        <v>1356</v>
      </c>
      <c r="L46" s="127">
        <v>2</v>
      </c>
      <c r="M46" s="183" t="str">
        <f t="shared" ref="M46:M47" si="58">+IF(L46="","Bajo",IF(L46=2,"Medio",IF(L46=6,"Alto",IF(L46=10,"Muy Alto",""))))</f>
        <v>Medio</v>
      </c>
      <c r="N46" s="127">
        <v>2</v>
      </c>
      <c r="O46" s="183" t="str">
        <f t="shared" si="47"/>
        <v>Ocasional</v>
      </c>
      <c r="P46" s="182">
        <f t="shared" ref="P46:P47" si="59">+IF(L46="",N46,(N46*L46))</f>
        <v>4</v>
      </c>
      <c r="Q46" s="182" t="str">
        <f t="shared" ref="Q46:Q47" si="60">+IF(P46=0,"",IF(P46&lt;5,"Bajo",IF(P46&lt;9,"Medio",IF(P46&lt;21,"Alto",IF(P46&lt;41,"Muy Alto","")))))</f>
        <v>Bajo</v>
      </c>
      <c r="R46" s="127">
        <v>25</v>
      </c>
      <c r="S46" s="183" t="str">
        <f t="shared" ref="S46:S47" si="61">+IF(R46=0,"",IF(R46&lt;11,"Leve",IF(R46&lt;26,"Grave",IF(R46&lt;61,"Muy Grave",IF(R46&lt;101,"Muerte","")))))</f>
        <v>Grave</v>
      </c>
      <c r="T46" s="182">
        <f t="shared" ref="T46:T47" si="62">+R46*P46</f>
        <v>100</v>
      </c>
      <c r="U46" s="182" t="str">
        <f t="shared" si="57"/>
        <v>III</v>
      </c>
      <c r="V46" s="202" t="str">
        <f t="shared" si="55"/>
        <v>Mejorable</v>
      </c>
      <c r="W46" s="171">
        <v>8</v>
      </c>
      <c r="X46" s="127" t="s">
        <v>1455</v>
      </c>
      <c r="Y46" s="183" t="s">
        <v>1352</v>
      </c>
      <c r="Z46" s="183" t="s">
        <v>1356</v>
      </c>
      <c r="AA46" s="183" t="s">
        <v>1356</v>
      </c>
      <c r="AB46" s="17" t="s">
        <v>1390</v>
      </c>
      <c r="AC46" s="17" t="s">
        <v>1456</v>
      </c>
      <c r="AD46" s="183" t="s">
        <v>1356</v>
      </c>
      <c r="AE46" s="229" t="s">
        <v>1443</v>
      </c>
      <c r="AF46" s="183" t="s">
        <v>1379</v>
      </c>
      <c r="AG46" s="183" t="s">
        <v>1363</v>
      </c>
      <c r="AH46" s="230"/>
      <c r="AI46" s="221"/>
      <c r="AJ46" s="221"/>
      <c r="AK46" s="221"/>
      <c r="AL46" s="221"/>
      <c r="AM46" s="221"/>
      <c r="AN46" s="221"/>
      <c r="AO46" s="221"/>
      <c r="AP46" s="221"/>
      <c r="AQ46" s="221"/>
      <c r="AR46" s="221"/>
      <c r="AS46" s="221"/>
      <c r="AT46" s="221"/>
    </row>
    <row r="47" spans="1:46" ht="89.25" customHeight="1" thickBot="1" x14ac:dyDescent="0.3">
      <c r="B47" s="375"/>
      <c r="C47" s="378"/>
      <c r="D47" s="381"/>
      <c r="E47" s="191" t="s">
        <v>1347</v>
      </c>
      <c r="F47" s="192" t="s">
        <v>1392</v>
      </c>
      <c r="G47" s="193" t="s">
        <v>1393</v>
      </c>
      <c r="H47" s="196" t="s">
        <v>1406</v>
      </c>
      <c r="I47" s="195" t="s">
        <v>1356</v>
      </c>
      <c r="J47" s="195" t="s">
        <v>1356</v>
      </c>
      <c r="K47" s="195" t="s">
        <v>1356</v>
      </c>
      <c r="L47" s="196">
        <v>2</v>
      </c>
      <c r="M47" s="195" t="str">
        <f t="shared" si="58"/>
        <v>Medio</v>
      </c>
      <c r="N47" s="196">
        <v>2</v>
      </c>
      <c r="O47" s="195" t="str">
        <f t="shared" si="47"/>
        <v>Ocasional</v>
      </c>
      <c r="P47" s="192">
        <f t="shared" si="59"/>
        <v>4</v>
      </c>
      <c r="Q47" s="192" t="str">
        <f t="shared" si="60"/>
        <v>Bajo</v>
      </c>
      <c r="R47" s="196">
        <v>25</v>
      </c>
      <c r="S47" s="195" t="str">
        <f t="shared" si="61"/>
        <v>Grave</v>
      </c>
      <c r="T47" s="192">
        <f t="shared" si="62"/>
        <v>100</v>
      </c>
      <c r="U47" s="192" t="str">
        <f t="shared" si="57"/>
        <v>III</v>
      </c>
      <c r="V47" s="214" t="str">
        <f t="shared" si="55"/>
        <v>Mejorable</v>
      </c>
      <c r="W47" s="171">
        <v>8</v>
      </c>
      <c r="X47" s="196" t="s">
        <v>1395</v>
      </c>
      <c r="Y47" s="195" t="s">
        <v>1352</v>
      </c>
      <c r="Z47" s="195" t="s">
        <v>1356</v>
      </c>
      <c r="AA47" s="195" t="s">
        <v>1356</v>
      </c>
      <c r="AB47" s="198" t="s">
        <v>1390</v>
      </c>
      <c r="AC47" s="198" t="s">
        <v>1396</v>
      </c>
      <c r="AD47" s="195" t="s">
        <v>1356</v>
      </c>
      <c r="AE47" s="195" t="s">
        <v>1397</v>
      </c>
      <c r="AF47" s="195" t="s">
        <v>1362</v>
      </c>
      <c r="AG47" s="195" t="s">
        <v>1363</v>
      </c>
      <c r="AH47" s="199"/>
    </row>
    <row r="48" spans="1:46" ht="105.75" customHeight="1" x14ac:dyDescent="0.25">
      <c r="B48" s="391" t="s">
        <v>1457</v>
      </c>
      <c r="C48" s="393" t="s">
        <v>1458</v>
      </c>
      <c r="D48" s="400" t="s">
        <v>1459</v>
      </c>
      <c r="E48" s="232" t="s">
        <v>1352</v>
      </c>
      <c r="F48" s="233" t="s">
        <v>1460</v>
      </c>
      <c r="G48" s="234" t="s">
        <v>1461</v>
      </c>
      <c r="H48" s="235" t="s">
        <v>1462</v>
      </c>
      <c r="I48" s="236" t="s">
        <v>1463</v>
      </c>
      <c r="J48" s="236" t="s">
        <v>1463</v>
      </c>
      <c r="K48" s="236" t="s">
        <v>1464</v>
      </c>
      <c r="L48" s="235">
        <v>6</v>
      </c>
      <c r="M48" s="237" t="str">
        <f>+IF(L48="","Bajo",IF(L48=2,"Medio",IF(L48=6,"Alto",IF(L48=10,"Muy Alto",""))))</f>
        <v>Alto</v>
      </c>
      <c r="N48" s="235">
        <v>3</v>
      </c>
      <c r="O48" s="237" t="str">
        <f t="shared" si="47"/>
        <v>Frecuente</v>
      </c>
      <c r="P48" s="233">
        <f>+IF(L48="",N48,(N48*L48))</f>
        <v>18</v>
      </c>
      <c r="Q48" s="233" t="str">
        <f>+IF(P48=0,"",IF(P48&lt;5,"Bajo",IF(P48&lt;9,"Medio",IF(P48&lt;21,"Alto",IF(P48&lt;41,"Muy Alto","")))))</f>
        <v>Alto</v>
      </c>
      <c r="R48" s="232">
        <v>25</v>
      </c>
      <c r="S48" s="237" t="str">
        <f>+IF(R48=0,"",IF(R48&lt;11,"Leve",IF(R48&lt;26,"Grave",IF(R48&lt;61,"Muy Grave",IF(R48&lt;101,"Muerte","")))))</f>
        <v>Grave</v>
      </c>
      <c r="T48" s="233">
        <f>+R48*P48</f>
        <v>450</v>
      </c>
      <c r="U48" s="233" t="str">
        <f>+IF(T48=0,"",IF(T48&lt;21,"IV",IF(T48&lt;121,"III",IF(T48&lt;501,"II",IF(T48&lt;4001,"I","")))))</f>
        <v>II</v>
      </c>
      <c r="V48" s="238" t="str">
        <f t="shared" si="55"/>
        <v>No Aceptable  o Aceptable con control específico</v>
      </c>
      <c r="W48" s="237">
        <v>8</v>
      </c>
      <c r="X48" s="235" t="s">
        <v>1465</v>
      </c>
      <c r="Y48" s="235" t="s">
        <v>1352</v>
      </c>
      <c r="Z48" s="236" t="s">
        <v>1390</v>
      </c>
      <c r="AA48" s="236" t="s">
        <v>1390</v>
      </c>
      <c r="AB48" s="236" t="s">
        <v>1466</v>
      </c>
      <c r="AC48" s="236" t="s">
        <v>1467</v>
      </c>
      <c r="AD48" s="236" t="s">
        <v>1390</v>
      </c>
      <c r="AE48" s="237" t="s">
        <v>1468</v>
      </c>
      <c r="AF48" s="237" t="s">
        <v>1379</v>
      </c>
      <c r="AG48" s="237" t="s">
        <v>1363</v>
      </c>
      <c r="AH48" s="239"/>
    </row>
    <row r="49" spans="1:46" ht="89.25" customHeight="1" x14ac:dyDescent="0.25">
      <c r="B49" s="374"/>
      <c r="C49" s="377"/>
      <c r="D49" s="380"/>
      <c r="E49" s="142" t="s">
        <v>1352</v>
      </c>
      <c r="F49" s="182" t="s">
        <v>1372</v>
      </c>
      <c r="G49" s="240" t="s">
        <v>1469</v>
      </c>
      <c r="H49" s="127" t="s">
        <v>1374</v>
      </c>
      <c r="I49" s="17" t="s">
        <v>1463</v>
      </c>
      <c r="J49" s="17" t="s">
        <v>1463</v>
      </c>
      <c r="K49" s="17" t="s">
        <v>1464</v>
      </c>
      <c r="L49" s="127">
        <v>6</v>
      </c>
      <c r="M49" s="183" t="str">
        <f t="shared" ref="M49:M53" si="63">+IF(L49="","Bajo",IF(L49=2,"Medio",IF(L49=6,"Alto",IF(L49=10,"Muy Alto",""))))</f>
        <v>Alto</v>
      </c>
      <c r="N49" s="127">
        <v>3</v>
      </c>
      <c r="O49" s="183" t="str">
        <f t="shared" si="47"/>
        <v>Frecuente</v>
      </c>
      <c r="P49" s="182">
        <f t="shared" ref="P49:P53" si="64">+IF(L49="",N49,(N49*L49))</f>
        <v>18</v>
      </c>
      <c r="Q49" s="182" t="str">
        <f t="shared" ref="Q49:Q53" si="65">+IF(P49=0,"",IF(P49&lt;5,"Bajo",IF(P49&lt;9,"Medio",IF(P49&lt;21,"Alto",IF(P49&lt;41,"Muy Alto","")))))</f>
        <v>Alto</v>
      </c>
      <c r="R49" s="142">
        <v>25</v>
      </c>
      <c r="S49" s="183" t="str">
        <f t="shared" ref="S49:S53" si="66">+IF(R49=0,"",IF(R49&lt;11,"Leve",IF(R49&lt;26,"Grave",IF(R49&lt;61,"Muy Grave",IF(R49&lt;101,"Muerte","")))))</f>
        <v>Grave</v>
      </c>
      <c r="T49" s="182">
        <f t="shared" ref="T49:T53" si="67">+R49*P49</f>
        <v>450</v>
      </c>
      <c r="U49" s="182" t="str">
        <f t="shared" ref="U49:U53" si="68">+IF(T49=0,"",IF(T49&lt;21,"IV",IF(T49&lt;121,"III",IF(T49&lt;501,"II",IF(T49&lt;4001,"I","")))))</f>
        <v>II</v>
      </c>
      <c r="V49" s="202" t="str">
        <f t="shared" ref="V49:V50" si="69">+IF(U49=0,"",IF(U49="I","No Aceptable",IF(U49="II","No Aceptable  o Aceptable con control específico",IF(U49="III","Aceptable",IF(U49="IV","Aceptable","")))))</f>
        <v>No Aceptable  o Aceptable con control específico</v>
      </c>
      <c r="W49" s="183">
        <v>8</v>
      </c>
      <c r="X49" s="127" t="s">
        <v>1374</v>
      </c>
      <c r="Y49" s="127" t="s">
        <v>1352</v>
      </c>
      <c r="Z49" s="17" t="s">
        <v>1470</v>
      </c>
      <c r="AA49" s="17" t="s">
        <v>1470</v>
      </c>
      <c r="AB49" s="17" t="s">
        <v>1471</v>
      </c>
      <c r="AC49" s="17" t="s">
        <v>1377</v>
      </c>
      <c r="AD49" s="183" t="s">
        <v>1356</v>
      </c>
      <c r="AE49" s="183" t="s">
        <v>1472</v>
      </c>
      <c r="AF49" s="183" t="s">
        <v>1379</v>
      </c>
      <c r="AG49" s="183" t="s">
        <v>1363</v>
      </c>
      <c r="AH49" s="188"/>
    </row>
    <row r="50" spans="1:46" ht="89.25" customHeight="1" x14ac:dyDescent="0.25">
      <c r="B50" s="374"/>
      <c r="C50" s="377"/>
      <c r="D50" s="380"/>
      <c r="E50" s="142" t="s">
        <v>1352</v>
      </c>
      <c r="F50" s="182" t="s">
        <v>1380</v>
      </c>
      <c r="G50" s="240" t="s">
        <v>1403</v>
      </c>
      <c r="H50" s="127" t="s">
        <v>1374</v>
      </c>
      <c r="I50" s="17" t="s">
        <v>1463</v>
      </c>
      <c r="J50" s="17" t="s">
        <v>1463</v>
      </c>
      <c r="K50" s="17" t="s">
        <v>1464</v>
      </c>
      <c r="L50" s="127">
        <v>6</v>
      </c>
      <c r="M50" s="183" t="str">
        <f t="shared" si="63"/>
        <v>Alto</v>
      </c>
      <c r="N50" s="127">
        <v>3</v>
      </c>
      <c r="O50" s="183" t="str">
        <f t="shared" si="47"/>
        <v>Frecuente</v>
      </c>
      <c r="P50" s="182">
        <f t="shared" si="64"/>
        <v>18</v>
      </c>
      <c r="Q50" s="182" t="str">
        <f t="shared" si="65"/>
        <v>Alto</v>
      </c>
      <c r="R50" s="142">
        <v>25</v>
      </c>
      <c r="S50" s="183" t="str">
        <f t="shared" si="66"/>
        <v>Grave</v>
      </c>
      <c r="T50" s="182">
        <f t="shared" si="67"/>
        <v>450</v>
      </c>
      <c r="U50" s="182" t="str">
        <f t="shared" si="68"/>
        <v>II</v>
      </c>
      <c r="V50" s="202" t="str">
        <f t="shared" si="69"/>
        <v>No Aceptable  o Aceptable con control específico</v>
      </c>
      <c r="W50" s="183">
        <v>8</v>
      </c>
      <c r="X50" s="127" t="s">
        <v>1374</v>
      </c>
      <c r="Y50" s="127" t="s">
        <v>1352</v>
      </c>
      <c r="Z50" s="17" t="s">
        <v>1470</v>
      </c>
      <c r="AA50" s="17" t="s">
        <v>1470</v>
      </c>
      <c r="AB50" s="17" t="s">
        <v>1471</v>
      </c>
      <c r="AC50" s="17" t="s">
        <v>1377</v>
      </c>
      <c r="AD50" s="127" t="s">
        <v>1470</v>
      </c>
      <c r="AE50" s="183" t="s">
        <v>1378</v>
      </c>
      <c r="AF50" s="183" t="s">
        <v>1379</v>
      </c>
      <c r="AG50" s="183" t="s">
        <v>1363</v>
      </c>
      <c r="AH50" s="188"/>
    </row>
    <row r="51" spans="1:46" ht="89.25" customHeight="1" x14ac:dyDescent="0.25">
      <c r="B51" s="374"/>
      <c r="C51" s="377"/>
      <c r="D51" s="380"/>
      <c r="E51" s="142" t="s">
        <v>1352</v>
      </c>
      <c r="F51" s="182" t="s">
        <v>1380</v>
      </c>
      <c r="G51" s="240" t="s">
        <v>1473</v>
      </c>
      <c r="H51" s="127" t="s">
        <v>1374</v>
      </c>
      <c r="I51" s="17" t="s">
        <v>1463</v>
      </c>
      <c r="J51" s="17" t="s">
        <v>1463</v>
      </c>
      <c r="K51" s="17" t="s">
        <v>1464</v>
      </c>
      <c r="L51" s="127">
        <v>2</v>
      </c>
      <c r="M51" s="183" t="str">
        <f t="shared" si="63"/>
        <v>Medio</v>
      </c>
      <c r="N51" s="127">
        <v>2</v>
      </c>
      <c r="O51" s="183" t="str">
        <f t="shared" si="47"/>
        <v>Ocasional</v>
      </c>
      <c r="P51" s="182">
        <f t="shared" si="64"/>
        <v>4</v>
      </c>
      <c r="Q51" s="182" t="str">
        <f t="shared" si="65"/>
        <v>Bajo</v>
      </c>
      <c r="R51" s="142">
        <v>25</v>
      </c>
      <c r="S51" s="183" t="str">
        <f t="shared" si="66"/>
        <v>Grave</v>
      </c>
      <c r="T51" s="182">
        <f t="shared" si="67"/>
        <v>100</v>
      </c>
      <c r="U51" s="182" t="str">
        <f t="shared" si="68"/>
        <v>III</v>
      </c>
      <c r="V51" s="202" t="str">
        <f>+IF(U51=0,"",IF(U51="I","No Aceptable",IF(U51="II","No Aceptable  o Aceptable con control específico",IF(U51="III","Mejorable",IF(U51="IV","Aceptable","")))))</f>
        <v>Mejorable</v>
      </c>
      <c r="W51" s="183">
        <v>8</v>
      </c>
      <c r="X51" s="127" t="s">
        <v>1374</v>
      </c>
      <c r="Y51" s="127" t="s">
        <v>1352</v>
      </c>
      <c r="Z51" s="17" t="s">
        <v>1470</v>
      </c>
      <c r="AA51" s="17" t="s">
        <v>1470</v>
      </c>
      <c r="AB51" s="17" t="s">
        <v>1471</v>
      </c>
      <c r="AC51" s="17" t="s">
        <v>1377</v>
      </c>
      <c r="AD51" s="127" t="s">
        <v>1470</v>
      </c>
      <c r="AE51" s="183" t="s">
        <v>1378</v>
      </c>
      <c r="AF51" s="183" t="s">
        <v>1379</v>
      </c>
      <c r="AG51" s="183" t="s">
        <v>1363</v>
      </c>
      <c r="AH51" s="188"/>
    </row>
    <row r="52" spans="1:46" ht="89.25" customHeight="1" x14ac:dyDescent="0.25">
      <c r="B52" s="374"/>
      <c r="C52" s="377"/>
      <c r="D52" s="380"/>
      <c r="E52" s="142" t="s">
        <v>1352</v>
      </c>
      <c r="F52" s="182" t="s">
        <v>1387</v>
      </c>
      <c r="G52" s="240" t="s">
        <v>1388</v>
      </c>
      <c r="H52" s="127" t="s">
        <v>1389</v>
      </c>
      <c r="I52" s="17" t="s">
        <v>1463</v>
      </c>
      <c r="J52" s="17" t="s">
        <v>1463</v>
      </c>
      <c r="K52" s="17" t="s">
        <v>1464</v>
      </c>
      <c r="L52" s="127">
        <v>2</v>
      </c>
      <c r="M52" s="183" t="str">
        <f t="shared" si="63"/>
        <v>Medio</v>
      </c>
      <c r="N52" s="127">
        <v>2</v>
      </c>
      <c r="O52" s="183" t="str">
        <f t="shared" si="47"/>
        <v>Ocasional</v>
      </c>
      <c r="P52" s="182">
        <f t="shared" si="64"/>
        <v>4</v>
      </c>
      <c r="Q52" s="182" t="str">
        <f t="shared" si="65"/>
        <v>Bajo</v>
      </c>
      <c r="R52" s="142">
        <v>25</v>
      </c>
      <c r="S52" s="183" t="str">
        <f t="shared" si="66"/>
        <v>Grave</v>
      </c>
      <c r="T52" s="182">
        <f t="shared" si="67"/>
        <v>100</v>
      </c>
      <c r="U52" s="182" t="str">
        <f t="shared" si="68"/>
        <v>III</v>
      </c>
      <c r="V52" s="202" t="str">
        <f>+IF(U52=0,"",IF(U52="I","No Aceptable",IF(U52="II","No Aceptable  o Aceptable con control específico",IF(U52="III","Mejorable",IF(U52="IV","Aceptable","")))))</f>
        <v>Mejorable</v>
      </c>
      <c r="W52" s="183">
        <v>8</v>
      </c>
      <c r="X52" s="127" t="s">
        <v>1389</v>
      </c>
      <c r="Y52" s="127" t="s">
        <v>1352</v>
      </c>
      <c r="Z52" s="17" t="s">
        <v>1390</v>
      </c>
      <c r="AA52" s="17" t="s">
        <v>1390</v>
      </c>
      <c r="AB52" s="17" t="s">
        <v>1390</v>
      </c>
      <c r="AC52" s="17" t="s">
        <v>1474</v>
      </c>
      <c r="AD52" s="17" t="s">
        <v>1390</v>
      </c>
      <c r="AE52" s="183" t="s">
        <v>1434</v>
      </c>
      <c r="AF52" s="183" t="s">
        <v>1379</v>
      </c>
      <c r="AG52" s="183" t="s">
        <v>1363</v>
      </c>
      <c r="AH52" s="188"/>
    </row>
    <row r="53" spans="1:46" ht="89.25" customHeight="1" thickBot="1" x14ac:dyDescent="0.3">
      <c r="B53" s="374"/>
      <c r="C53" s="394"/>
      <c r="D53" s="401"/>
      <c r="E53" s="203" t="s">
        <v>1352</v>
      </c>
      <c r="F53" s="204" t="s">
        <v>1392</v>
      </c>
      <c r="G53" s="241" t="s">
        <v>1475</v>
      </c>
      <c r="H53" s="206" t="s">
        <v>1476</v>
      </c>
      <c r="I53" s="209" t="s">
        <v>1463</v>
      </c>
      <c r="J53" s="209" t="s">
        <v>1463</v>
      </c>
      <c r="K53" s="209" t="s">
        <v>1464</v>
      </c>
      <c r="L53" s="206">
        <v>2</v>
      </c>
      <c r="M53" s="207" t="str">
        <f t="shared" si="63"/>
        <v>Medio</v>
      </c>
      <c r="N53" s="206">
        <v>2</v>
      </c>
      <c r="O53" s="207" t="str">
        <f t="shared" si="47"/>
        <v>Ocasional</v>
      </c>
      <c r="P53" s="204">
        <f t="shared" si="64"/>
        <v>4</v>
      </c>
      <c r="Q53" s="204" t="str">
        <f t="shared" si="65"/>
        <v>Bajo</v>
      </c>
      <c r="R53" s="203">
        <v>25</v>
      </c>
      <c r="S53" s="207" t="str">
        <f t="shared" si="66"/>
        <v>Grave</v>
      </c>
      <c r="T53" s="204">
        <f t="shared" si="67"/>
        <v>100</v>
      </c>
      <c r="U53" s="204" t="str">
        <f t="shared" si="68"/>
        <v>III</v>
      </c>
      <c r="V53" s="242" t="str">
        <f>+IF(U53=0,"",IF(U53="I","No Aceptable",IF(U53="II","No Aceptable  o Aceptable con control específico",IF(U53="III","Mejorable",IF(U53="IV","Aceptable","")))))</f>
        <v>Mejorable</v>
      </c>
      <c r="W53" s="207">
        <v>8</v>
      </c>
      <c r="X53" s="206" t="s">
        <v>1395</v>
      </c>
      <c r="Y53" s="206" t="s">
        <v>1352</v>
      </c>
      <c r="Z53" s="209" t="s">
        <v>1390</v>
      </c>
      <c r="AA53" s="209" t="s">
        <v>1390</v>
      </c>
      <c r="AB53" s="209" t="s">
        <v>1390</v>
      </c>
      <c r="AC53" s="209" t="s">
        <v>1396</v>
      </c>
      <c r="AD53" s="209" t="s">
        <v>1390</v>
      </c>
      <c r="AE53" s="207" t="s">
        <v>1397</v>
      </c>
      <c r="AF53" s="207" t="s">
        <v>1379</v>
      </c>
      <c r="AG53" s="207" t="s">
        <v>1363</v>
      </c>
      <c r="AH53" s="210"/>
    </row>
    <row r="54" spans="1:46" ht="89.25" customHeight="1" x14ac:dyDescent="0.25">
      <c r="B54" s="407" t="s">
        <v>1457</v>
      </c>
      <c r="C54" s="373" t="s">
        <v>1477</v>
      </c>
      <c r="D54" s="379" t="s">
        <v>1478</v>
      </c>
      <c r="E54" s="226" t="s">
        <v>1352</v>
      </c>
      <c r="F54" s="170" t="s">
        <v>1353</v>
      </c>
      <c r="G54" s="243" t="s">
        <v>1479</v>
      </c>
      <c r="H54" s="177" t="s">
        <v>1418</v>
      </c>
      <c r="I54" s="176" t="s">
        <v>1463</v>
      </c>
      <c r="J54" s="176" t="s">
        <v>1463</v>
      </c>
      <c r="K54" s="176" t="s">
        <v>1463</v>
      </c>
      <c r="L54" s="200">
        <v>6</v>
      </c>
      <c r="M54" s="171" t="str">
        <f>+IF(L54="","Bajo",IF(L54=2,"Medio",IF(L54=6,"Alto",IF(L54=10,"Muy Alto",""))))</f>
        <v>Alto</v>
      </c>
      <c r="N54" s="200">
        <v>2</v>
      </c>
      <c r="O54" s="171" t="str">
        <f t="shared" si="47"/>
        <v>Ocasional</v>
      </c>
      <c r="P54" s="201">
        <f>+IF(L54="",N54,(N54*L54))</f>
        <v>12</v>
      </c>
      <c r="Q54" s="201" t="str">
        <f>+IF(P54=0,"",IF(P54&lt;5,"Bajo",IF(P54&lt;9,"Medio",IF(P54&lt;21,"Alto",IF(P54&lt;41,"Muy Alto","")))))</f>
        <v>Alto</v>
      </c>
      <c r="R54" s="226">
        <v>25</v>
      </c>
      <c r="S54" s="171" t="str">
        <f>+IF(R54=0,"",IF(R54&lt;11,"Leve",IF(R54&lt;26,"Grave",IF(R54&lt;61,"Muy Grave",IF(R54&lt;101,"Muerte","")))))</f>
        <v>Grave</v>
      </c>
      <c r="T54" s="201">
        <f>+R54*P54</f>
        <v>300</v>
      </c>
      <c r="U54" s="201" t="str">
        <f>+IF(T54=0,"",IF(T54&lt;21,"IV",IF(T54&lt;121,"III",IF(T54&lt;501,"II",IF(T54&lt;4001,"I","")))))</f>
        <v>II</v>
      </c>
      <c r="V54" s="175" t="str">
        <f>+IF(U54=0,"",IF(U54="I","No Aceptable",IF(U54="II","No Aceptable  o Aceptable con control específico",IF(U54="III","Mejorable",IF(U54="IV","Aceptable","")))))</f>
        <v>No Aceptable  o Aceptable con control específico</v>
      </c>
      <c r="W54" s="171">
        <v>2</v>
      </c>
      <c r="X54" s="169" t="s">
        <v>1357</v>
      </c>
      <c r="Y54" s="200" t="s">
        <v>1352</v>
      </c>
      <c r="Z54" s="176" t="s">
        <v>1390</v>
      </c>
      <c r="AA54" s="176" t="s">
        <v>1390</v>
      </c>
      <c r="AB54" s="176" t="s">
        <v>1358</v>
      </c>
      <c r="AC54" s="177" t="s">
        <v>1401</v>
      </c>
      <c r="AD54" s="176" t="s">
        <v>1480</v>
      </c>
      <c r="AE54" s="171" t="s">
        <v>1361</v>
      </c>
      <c r="AF54" s="171" t="s">
        <v>1379</v>
      </c>
      <c r="AG54" s="171" t="s">
        <v>1363</v>
      </c>
      <c r="AH54" s="178"/>
    </row>
    <row r="55" spans="1:46" ht="89.25" customHeight="1" x14ac:dyDescent="0.25">
      <c r="B55" s="407"/>
      <c r="C55" s="374"/>
      <c r="D55" s="380"/>
      <c r="E55" s="142" t="s">
        <v>1352</v>
      </c>
      <c r="F55" s="139" t="s">
        <v>1481</v>
      </c>
      <c r="G55" s="240" t="s">
        <v>1479</v>
      </c>
      <c r="H55" s="127" t="s">
        <v>1482</v>
      </c>
      <c r="I55" s="17" t="s">
        <v>1463</v>
      </c>
      <c r="J55" s="17" t="s">
        <v>1463</v>
      </c>
      <c r="K55" s="17" t="s">
        <v>1463</v>
      </c>
      <c r="L55" s="127">
        <v>6</v>
      </c>
      <c r="M55" s="183" t="str">
        <f t="shared" ref="M55" si="70">+IF(L55="","Bajo",IF(L55=2,"Medio",IF(L55=6,"Alto",IF(L55=10,"Muy Alto",""))))</f>
        <v>Alto</v>
      </c>
      <c r="N55" s="127">
        <v>2</v>
      </c>
      <c r="O55" s="183" t="str">
        <f t="shared" si="47"/>
        <v>Ocasional</v>
      </c>
      <c r="P55" s="182">
        <f t="shared" ref="P55:P60" si="71">+IF(L55="",N55,(N55*L55))</f>
        <v>12</v>
      </c>
      <c r="Q55" s="182" t="str">
        <f t="shared" ref="Q55:Q60" si="72">+IF(P55=0,"",IF(P55&lt;5,"Bajo",IF(P55&lt;9,"Medio",IF(P55&lt;21,"Alto",IF(P55&lt;41,"Muy Alto","")))))</f>
        <v>Alto</v>
      </c>
      <c r="R55" s="142">
        <v>25</v>
      </c>
      <c r="S55" s="183" t="str">
        <f t="shared" ref="S55:S57" si="73">+IF(R55=0,"",IF(R55&lt;11,"Leve",IF(R55&lt;26,"Grave",IF(R55&lt;61,"Muy Grave",IF(R55&lt;101,"Muerte","")))))</f>
        <v>Grave</v>
      </c>
      <c r="T55" s="182">
        <f t="shared" ref="T55:T60" si="74">+R55*P55</f>
        <v>300</v>
      </c>
      <c r="U55" s="182" t="str">
        <f t="shared" ref="U55:U61" si="75">+IF(T55=0,"",IF(T55&lt;21,"IV",IF(T55&lt;121,"III",IF(T55&lt;501,"II",IF(T55&lt;4001,"I","")))))</f>
        <v>II</v>
      </c>
      <c r="V55" s="202" t="str">
        <f t="shared" ref="V55:V56" si="76">+IF(U55=0,"",IF(U55="I","No Aceptable",IF(U55="II","No Aceptable  o Aceptable con control específico",IF(U55="III","Aceptable",IF(U55="IV","Aceptable","")))))</f>
        <v>No Aceptable  o Aceptable con control específico</v>
      </c>
      <c r="W55" s="183">
        <v>2</v>
      </c>
      <c r="X55" s="127" t="s">
        <v>1483</v>
      </c>
      <c r="Y55" s="127" t="s">
        <v>1352</v>
      </c>
      <c r="Z55" s="17" t="s">
        <v>1390</v>
      </c>
      <c r="AA55" s="17" t="s">
        <v>1390</v>
      </c>
      <c r="AB55" s="17" t="s">
        <v>1484</v>
      </c>
      <c r="AC55" s="17" t="s">
        <v>1485</v>
      </c>
      <c r="AD55" s="17" t="s">
        <v>1486</v>
      </c>
      <c r="AE55" s="183" t="s">
        <v>1487</v>
      </c>
      <c r="AF55" s="183" t="s">
        <v>1379</v>
      </c>
      <c r="AG55" s="183" t="s">
        <v>1363</v>
      </c>
      <c r="AH55" s="188"/>
    </row>
    <row r="56" spans="1:46" ht="89.25" customHeight="1" x14ac:dyDescent="0.25">
      <c r="B56" s="407"/>
      <c r="C56" s="374"/>
      <c r="D56" s="380"/>
      <c r="E56" s="142" t="s">
        <v>1352</v>
      </c>
      <c r="F56" s="182" t="s">
        <v>1380</v>
      </c>
      <c r="G56" s="17" t="s">
        <v>1403</v>
      </c>
      <c r="H56" s="127" t="s">
        <v>1374</v>
      </c>
      <c r="I56" s="183" t="s">
        <v>1356</v>
      </c>
      <c r="J56" s="183" t="s">
        <v>1356</v>
      </c>
      <c r="K56" s="183" t="s">
        <v>1356</v>
      </c>
      <c r="L56" s="127">
        <v>6</v>
      </c>
      <c r="M56" s="183" t="str">
        <f>+IF(L56="","Bajo",IF(L56=2,"Medio",IF(L56=6,"Alto",IF(L56=10,"Muy Alto",""))))</f>
        <v>Alto</v>
      </c>
      <c r="N56" s="127">
        <v>3</v>
      </c>
      <c r="O56" s="183" t="str">
        <f t="shared" si="47"/>
        <v>Frecuente</v>
      </c>
      <c r="P56" s="182">
        <f t="shared" si="71"/>
        <v>18</v>
      </c>
      <c r="Q56" s="182" t="str">
        <f t="shared" si="72"/>
        <v>Alto</v>
      </c>
      <c r="R56" s="127">
        <v>25</v>
      </c>
      <c r="S56" s="183" t="str">
        <f t="shared" si="73"/>
        <v>Grave</v>
      </c>
      <c r="T56" s="182">
        <f t="shared" si="74"/>
        <v>450</v>
      </c>
      <c r="U56" s="182" t="str">
        <f t="shared" si="75"/>
        <v>II</v>
      </c>
      <c r="V56" s="202" t="str">
        <f t="shared" si="76"/>
        <v>No Aceptable  o Aceptable con control específico</v>
      </c>
      <c r="W56" s="183">
        <v>2</v>
      </c>
      <c r="X56" s="127" t="s">
        <v>1374</v>
      </c>
      <c r="Y56" s="183" t="s">
        <v>1352</v>
      </c>
      <c r="Z56" s="183" t="s">
        <v>1356</v>
      </c>
      <c r="AA56" s="183" t="s">
        <v>1356</v>
      </c>
      <c r="AB56" s="17" t="s">
        <v>1488</v>
      </c>
      <c r="AC56" s="17" t="s">
        <v>1377</v>
      </c>
      <c r="AD56" s="183" t="s">
        <v>1356</v>
      </c>
      <c r="AE56" s="183" t="s">
        <v>1378</v>
      </c>
      <c r="AF56" s="183" t="s">
        <v>1379</v>
      </c>
      <c r="AG56" s="183" t="s">
        <v>1363</v>
      </c>
      <c r="AH56" s="188"/>
    </row>
    <row r="57" spans="1:46" ht="89.25" customHeight="1" x14ac:dyDescent="0.25">
      <c r="B57" s="407"/>
      <c r="C57" s="374"/>
      <c r="D57" s="380"/>
      <c r="E57" s="142" t="s">
        <v>1352</v>
      </c>
      <c r="F57" s="182" t="s">
        <v>1380</v>
      </c>
      <c r="G57" s="17" t="s">
        <v>1411</v>
      </c>
      <c r="H57" s="127" t="s">
        <v>1374</v>
      </c>
      <c r="I57" s="183" t="s">
        <v>1356</v>
      </c>
      <c r="J57" s="183" t="s">
        <v>1356</v>
      </c>
      <c r="K57" s="183" t="s">
        <v>1356</v>
      </c>
      <c r="L57" s="127">
        <v>2</v>
      </c>
      <c r="M57" s="183" t="str">
        <f t="shared" ref="M57:M60" si="77">+IF(L57="","Bajo",IF(L57=2,"Medio",IF(L57=6,"Alto",IF(L57=10,"Muy Alto",""))))</f>
        <v>Medio</v>
      </c>
      <c r="N57" s="127">
        <v>2</v>
      </c>
      <c r="O57" s="183" t="str">
        <f t="shared" si="47"/>
        <v>Ocasional</v>
      </c>
      <c r="P57" s="182">
        <f t="shared" si="71"/>
        <v>4</v>
      </c>
      <c r="Q57" s="182" t="str">
        <f t="shared" si="72"/>
        <v>Bajo</v>
      </c>
      <c r="R57" s="127">
        <v>25</v>
      </c>
      <c r="S57" s="183" t="str">
        <f t="shared" si="73"/>
        <v>Grave</v>
      </c>
      <c r="T57" s="182">
        <f t="shared" si="74"/>
        <v>100</v>
      </c>
      <c r="U57" s="182" t="str">
        <f t="shared" si="75"/>
        <v>III</v>
      </c>
      <c r="V57" s="202" t="str">
        <f t="shared" ref="V57:V65" si="78">+IF(U57=0,"",IF(U57="I","No Aceptable",IF(U57="II","No Aceptable  o Aceptable con control específico",IF(U57="III","Mejorable",IF(U57="IV","Aceptable","")))))</f>
        <v>Mejorable</v>
      </c>
      <c r="W57" s="183">
        <v>2</v>
      </c>
      <c r="X57" s="127" t="s">
        <v>1374</v>
      </c>
      <c r="Y57" s="183" t="s">
        <v>1352</v>
      </c>
      <c r="Z57" s="183" t="s">
        <v>1356</v>
      </c>
      <c r="AA57" s="183" t="s">
        <v>1356</v>
      </c>
      <c r="AB57" s="17" t="s">
        <v>1385</v>
      </c>
      <c r="AC57" s="17" t="s">
        <v>1377</v>
      </c>
      <c r="AD57" s="183" t="s">
        <v>1356</v>
      </c>
      <c r="AE57" s="183" t="s">
        <v>1378</v>
      </c>
      <c r="AF57" s="183" t="s">
        <v>1362</v>
      </c>
      <c r="AG57" s="183" t="s">
        <v>1363</v>
      </c>
      <c r="AH57" s="188"/>
    </row>
    <row r="58" spans="1:46" ht="89.25" customHeight="1" x14ac:dyDescent="0.25">
      <c r="B58" s="407"/>
      <c r="C58" s="374"/>
      <c r="D58" s="380"/>
      <c r="E58" s="142" t="s">
        <v>1352</v>
      </c>
      <c r="F58" s="182" t="s">
        <v>1387</v>
      </c>
      <c r="G58" s="17" t="s">
        <v>1388</v>
      </c>
      <c r="H58" s="127" t="s">
        <v>1389</v>
      </c>
      <c r="I58" s="183" t="s">
        <v>1356</v>
      </c>
      <c r="J58" s="183" t="s">
        <v>1356</v>
      </c>
      <c r="K58" s="183" t="s">
        <v>1356</v>
      </c>
      <c r="L58" s="127">
        <v>2</v>
      </c>
      <c r="M58" s="183" t="str">
        <f t="shared" si="77"/>
        <v>Medio</v>
      </c>
      <c r="N58" s="127">
        <v>2</v>
      </c>
      <c r="O58" s="183" t="str">
        <f t="shared" si="47"/>
        <v>Ocasional</v>
      </c>
      <c r="P58" s="182">
        <f t="shared" si="71"/>
        <v>4</v>
      </c>
      <c r="Q58" s="182" t="str">
        <f t="shared" si="72"/>
        <v>Bajo</v>
      </c>
      <c r="R58" s="127">
        <v>25</v>
      </c>
      <c r="S58" s="183" t="str">
        <f>+IF(R58=0,"",IF(R58&lt;11,"Leve",IF(R58&lt;26,"Grave",IF(R58&lt;61,"Muy Grave",IF(R58&lt;101,"Muerte","")))))</f>
        <v>Grave</v>
      </c>
      <c r="T58" s="182">
        <f t="shared" si="74"/>
        <v>100</v>
      </c>
      <c r="U58" s="182" t="str">
        <f t="shared" si="75"/>
        <v>III</v>
      </c>
      <c r="V58" s="202" t="str">
        <f t="shared" si="78"/>
        <v>Mejorable</v>
      </c>
      <c r="W58" s="183">
        <v>2</v>
      </c>
      <c r="X58" s="127" t="s">
        <v>1389</v>
      </c>
      <c r="Y58" s="183" t="s">
        <v>1352</v>
      </c>
      <c r="Z58" s="183" t="s">
        <v>1356</v>
      </c>
      <c r="AA58" s="183" t="s">
        <v>1356</v>
      </c>
      <c r="AB58" s="17" t="s">
        <v>1390</v>
      </c>
      <c r="AC58" s="17" t="s">
        <v>1433</v>
      </c>
      <c r="AD58" s="183" t="s">
        <v>1356</v>
      </c>
      <c r="AE58" s="183" t="s">
        <v>1434</v>
      </c>
      <c r="AF58" s="183" t="s">
        <v>1362</v>
      </c>
      <c r="AG58" s="183" t="s">
        <v>1363</v>
      </c>
      <c r="AH58" s="188"/>
    </row>
    <row r="59" spans="1:46" ht="89.25" customHeight="1" x14ac:dyDescent="0.25">
      <c r="B59" s="407"/>
      <c r="C59" s="374"/>
      <c r="D59" s="380"/>
      <c r="E59" s="142" t="s">
        <v>1352</v>
      </c>
      <c r="F59" s="182" t="s">
        <v>1392</v>
      </c>
      <c r="G59" s="181" t="s">
        <v>1393</v>
      </c>
      <c r="H59" s="127" t="s">
        <v>1406</v>
      </c>
      <c r="I59" s="183" t="s">
        <v>1356</v>
      </c>
      <c r="J59" s="183" t="s">
        <v>1356</v>
      </c>
      <c r="K59" s="183" t="s">
        <v>1356</v>
      </c>
      <c r="L59" s="127">
        <v>2</v>
      </c>
      <c r="M59" s="183" t="str">
        <f t="shared" si="77"/>
        <v>Medio</v>
      </c>
      <c r="N59" s="127">
        <v>2</v>
      </c>
      <c r="O59" s="183" t="str">
        <f t="shared" si="47"/>
        <v>Ocasional</v>
      </c>
      <c r="P59" s="182">
        <f t="shared" si="71"/>
        <v>4</v>
      </c>
      <c r="Q59" s="182" t="str">
        <f t="shared" si="72"/>
        <v>Bajo</v>
      </c>
      <c r="R59" s="127">
        <v>25</v>
      </c>
      <c r="S59" s="183" t="str">
        <f t="shared" ref="S59:S60" si="79">+IF(R59=0,"",IF(R59&lt;11,"Leve",IF(R59&lt;26,"Grave",IF(R59&lt;61,"Muy Grave",IF(R59&lt;101,"Muerte","")))))</f>
        <v>Grave</v>
      </c>
      <c r="T59" s="182">
        <f t="shared" si="74"/>
        <v>100</v>
      </c>
      <c r="U59" s="182" t="str">
        <f t="shared" si="75"/>
        <v>III</v>
      </c>
      <c r="V59" s="202" t="str">
        <f t="shared" si="78"/>
        <v>Mejorable</v>
      </c>
      <c r="W59" s="183">
        <v>2</v>
      </c>
      <c r="X59" s="127" t="s">
        <v>1395</v>
      </c>
      <c r="Y59" s="183" t="s">
        <v>1352</v>
      </c>
      <c r="Z59" s="183" t="s">
        <v>1356</v>
      </c>
      <c r="AA59" s="183" t="s">
        <v>1356</v>
      </c>
      <c r="AB59" s="17" t="s">
        <v>1390</v>
      </c>
      <c r="AC59" s="17" t="s">
        <v>1396</v>
      </c>
      <c r="AD59" s="183" t="s">
        <v>1356</v>
      </c>
      <c r="AE59" s="183" t="s">
        <v>1397</v>
      </c>
      <c r="AF59" s="183" t="s">
        <v>1362</v>
      </c>
      <c r="AG59" s="183" t="s">
        <v>1363</v>
      </c>
      <c r="AH59" s="188"/>
    </row>
    <row r="60" spans="1:46" ht="89.25" customHeight="1" x14ac:dyDescent="0.25">
      <c r="B60" s="407"/>
      <c r="C60" s="374"/>
      <c r="D60" s="380"/>
      <c r="E60" s="142" t="s">
        <v>1352</v>
      </c>
      <c r="F60" s="244" t="s">
        <v>1489</v>
      </c>
      <c r="G60" s="219" t="s">
        <v>1490</v>
      </c>
      <c r="H60" s="219" t="s">
        <v>1491</v>
      </c>
      <c r="I60" s="219" t="s">
        <v>1356</v>
      </c>
      <c r="J60" s="219" t="s">
        <v>1356</v>
      </c>
      <c r="K60" s="219" t="s">
        <v>1356</v>
      </c>
      <c r="L60" s="245">
        <v>2</v>
      </c>
      <c r="M60" s="183" t="str">
        <f t="shared" si="77"/>
        <v>Medio</v>
      </c>
      <c r="N60" s="245">
        <v>4</v>
      </c>
      <c r="O60" s="183" t="str">
        <f t="shared" si="47"/>
        <v>Continua</v>
      </c>
      <c r="P60" s="182">
        <f t="shared" si="71"/>
        <v>8</v>
      </c>
      <c r="Q60" s="182" t="str">
        <f t="shared" si="72"/>
        <v>Medio</v>
      </c>
      <c r="R60" s="245">
        <v>10</v>
      </c>
      <c r="S60" s="183" t="str">
        <f t="shared" si="79"/>
        <v>Leve</v>
      </c>
      <c r="T60" s="182">
        <f t="shared" si="74"/>
        <v>80</v>
      </c>
      <c r="U60" s="182" t="str">
        <f t="shared" si="75"/>
        <v>III</v>
      </c>
      <c r="V60" s="202" t="str">
        <f t="shared" si="78"/>
        <v>Mejorable</v>
      </c>
      <c r="W60" s="183">
        <v>2</v>
      </c>
      <c r="X60" s="127" t="s">
        <v>1374</v>
      </c>
      <c r="Y60" s="183" t="s">
        <v>1492</v>
      </c>
      <c r="Z60" s="183" t="s">
        <v>1356</v>
      </c>
      <c r="AA60" s="183" t="s">
        <v>1356</v>
      </c>
      <c r="AB60" s="183" t="s">
        <v>1493</v>
      </c>
      <c r="AC60" s="183" t="s">
        <v>1494</v>
      </c>
      <c r="AD60" s="183" t="s">
        <v>1356</v>
      </c>
      <c r="AE60" s="183" t="s">
        <v>1378</v>
      </c>
      <c r="AF60" s="183" t="s">
        <v>1362</v>
      </c>
      <c r="AG60" s="183" t="s">
        <v>1363</v>
      </c>
      <c r="AH60" s="188"/>
    </row>
    <row r="61" spans="1:46" ht="89.25" customHeight="1" thickBot="1" x14ac:dyDescent="0.3">
      <c r="B61" s="408"/>
      <c r="C61" s="392"/>
      <c r="D61" s="401"/>
      <c r="E61" s="203" t="s">
        <v>1352</v>
      </c>
      <c r="F61" s="204" t="s">
        <v>1392</v>
      </c>
      <c r="G61" s="246" t="s">
        <v>1435</v>
      </c>
      <c r="H61" s="247" t="s">
        <v>1436</v>
      </c>
      <c r="I61" s="207" t="s">
        <v>1356</v>
      </c>
      <c r="J61" s="207" t="s">
        <v>1356</v>
      </c>
      <c r="K61" s="207" t="s">
        <v>1356</v>
      </c>
      <c r="L61" s="206">
        <v>2</v>
      </c>
      <c r="M61" s="207" t="str">
        <f>+IF(L61="","Bajo",IF(L61=2,"Medio",IF(L61=6,"Alto",IF(L61=10,"Muy Alto",""))))</f>
        <v>Medio</v>
      </c>
      <c r="N61" s="206">
        <v>2</v>
      </c>
      <c r="O61" s="207" t="str">
        <f t="shared" si="47"/>
        <v>Ocasional</v>
      </c>
      <c r="P61" s="204">
        <f>+IF(L61="",N61,(N61*L61))</f>
        <v>4</v>
      </c>
      <c r="Q61" s="204" t="str">
        <f>+IF(P61=0,"",IF(P61&lt;5,"Bajo",IF(P61&lt;9,"Medio",IF(P61&lt;21,"Alto",IF(P61&lt;41,"Muy Alto","")))))</f>
        <v>Bajo</v>
      </c>
      <c r="R61" s="206">
        <v>25</v>
      </c>
      <c r="S61" s="207" t="str">
        <f>+IF(R61=0,"",IF(R61&lt;11,"Leve",IF(R61&lt;26,"Grave",IF(R61&lt;61,"Muy Grave",IF(R61&lt;101,"Muerte","")))))</f>
        <v>Grave</v>
      </c>
      <c r="T61" s="204">
        <f>+R61*P61</f>
        <v>100</v>
      </c>
      <c r="U61" s="204" t="str">
        <f t="shared" si="75"/>
        <v>III</v>
      </c>
      <c r="V61" s="242" t="str">
        <f t="shared" si="78"/>
        <v>Mejorable</v>
      </c>
      <c r="W61" s="207">
        <v>2</v>
      </c>
      <c r="X61" s="246" t="s">
        <v>1437</v>
      </c>
      <c r="Y61" s="207" t="s">
        <v>1352</v>
      </c>
      <c r="Z61" s="207" t="s">
        <v>1356</v>
      </c>
      <c r="AA61" s="207" t="s">
        <v>1356</v>
      </c>
      <c r="AB61" s="209" t="s">
        <v>1390</v>
      </c>
      <c r="AC61" s="209" t="s">
        <v>1396</v>
      </c>
      <c r="AD61" s="207" t="s">
        <v>1356</v>
      </c>
      <c r="AE61" s="207" t="s">
        <v>1371</v>
      </c>
      <c r="AF61" s="207" t="s">
        <v>1362</v>
      </c>
      <c r="AG61" s="207" t="s">
        <v>1363</v>
      </c>
      <c r="AH61" s="210"/>
    </row>
    <row r="62" spans="1:46" ht="89.25" customHeight="1" x14ac:dyDescent="0.25">
      <c r="B62" s="373" t="s">
        <v>1457</v>
      </c>
      <c r="C62" s="376" t="s">
        <v>1495</v>
      </c>
      <c r="D62" s="379" t="s">
        <v>1496</v>
      </c>
      <c r="E62" s="226" t="s">
        <v>1347</v>
      </c>
      <c r="F62" s="170" t="s">
        <v>1353</v>
      </c>
      <c r="G62" s="169" t="s">
        <v>1400</v>
      </c>
      <c r="H62" s="169" t="s">
        <v>1418</v>
      </c>
      <c r="I62" s="171" t="s">
        <v>1356</v>
      </c>
      <c r="J62" s="171" t="s">
        <v>1356</v>
      </c>
      <c r="K62" s="171" t="s">
        <v>1356</v>
      </c>
      <c r="L62" s="200">
        <v>2</v>
      </c>
      <c r="M62" s="171" t="str">
        <f>+IF(L62="","Bajo",IF(L62=2,"Medio",IF(L62=6,"Alto",IF(L62=10,"Muy Alto",""))))</f>
        <v>Medio</v>
      </c>
      <c r="N62" s="200">
        <v>2</v>
      </c>
      <c r="O62" s="171" t="str">
        <f t="shared" si="47"/>
        <v>Ocasional</v>
      </c>
      <c r="P62" s="201">
        <f>+IF(L62="",N62,(N62*L62))</f>
        <v>4</v>
      </c>
      <c r="Q62" s="201" t="str">
        <f>+IF(P62=0,"",IF(P62&lt;5,"Bajo",IF(P62&lt;9,"Medio",IF(P62&lt;21,"Alto",IF(P62&lt;41,"Muy Alto","")))))</f>
        <v>Bajo</v>
      </c>
      <c r="R62" s="200">
        <v>25</v>
      </c>
      <c r="S62" s="171" t="str">
        <f>+IF(R62=0,"",IF(R62&lt;11,"Leve",IF(R62&lt;26,"Grave",IF(R62&lt;61,"Muy Grave",IF(R62&lt;101,"Muerte","")))))</f>
        <v>Grave</v>
      </c>
      <c r="T62" s="201">
        <f>+R62*P62</f>
        <v>100</v>
      </c>
      <c r="U62" s="201" t="str">
        <f>+IF(T62=0,"",IF(T62&lt;21,"IV",IF(T62&lt;121,"III",IF(T62&lt;501,"II",IF(T62&lt;4001,"I","")))))</f>
        <v>III</v>
      </c>
      <c r="V62" s="175" t="str">
        <f t="shared" si="78"/>
        <v>Mejorable</v>
      </c>
      <c r="W62" s="171">
        <v>70</v>
      </c>
      <c r="X62" s="169" t="s">
        <v>1357</v>
      </c>
      <c r="Y62" s="171" t="s">
        <v>1352</v>
      </c>
      <c r="Z62" s="171" t="s">
        <v>1356</v>
      </c>
      <c r="AA62" s="171" t="s">
        <v>1356</v>
      </c>
      <c r="AB62" s="176" t="s">
        <v>1358</v>
      </c>
      <c r="AC62" s="176" t="s">
        <v>1358</v>
      </c>
      <c r="AD62" s="177" t="s">
        <v>1360</v>
      </c>
      <c r="AE62" s="171" t="s">
        <v>1361</v>
      </c>
      <c r="AF62" s="171" t="s">
        <v>1362</v>
      </c>
      <c r="AG62" s="171" t="s">
        <v>1363</v>
      </c>
      <c r="AH62" s="178"/>
    </row>
    <row r="63" spans="1:46" ht="89.25" customHeight="1" x14ac:dyDescent="0.25">
      <c r="B63" s="374"/>
      <c r="C63" s="377"/>
      <c r="D63" s="380"/>
      <c r="E63" s="142" t="s">
        <v>1347</v>
      </c>
      <c r="F63" s="182" t="s">
        <v>1447</v>
      </c>
      <c r="G63" s="137" t="s">
        <v>1448</v>
      </c>
      <c r="H63" s="183" t="s">
        <v>1449</v>
      </c>
      <c r="I63" s="183" t="s">
        <v>1356</v>
      </c>
      <c r="J63" s="183" t="s">
        <v>1356</v>
      </c>
      <c r="K63" s="183" t="s">
        <v>1356</v>
      </c>
      <c r="L63" s="127">
        <v>2</v>
      </c>
      <c r="M63" s="183" t="str">
        <f>+IF(L63="","Bajo",IF(L63=2,"Medio",IF(L63=6,"Alto",IF(L63=10,"Muy Alto",""))))</f>
        <v>Medio</v>
      </c>
      <c r="N63" s="127">
        <v>2</v>
      </c>
      <c r="O63" s="183" t="str">
        <f t="shared" si="47"/>
        <v>Ocasional</v>
      </c>
      <c r="P63" s="182">
        <f>+IF(L63="",N63,(N63*L63))</f>
        <v>4</v>
      </c>
      <c r="Q63" s="182" t="str">
        <f>+IF(P63=0,"",IF(P63&lt;5,"Bajo",IF(P63&lt;9,"Medio",IF(P63&lt;21,"Alto",IF(P63&lt;41,"Muy Alto","")))))</f>
        <v>Bajo</v>
      </c>
      <c r="R63" s="127">
        <v>25</v>
      </c>
      <c r="S63" s="183" t="str">
        <f>+IF(R63=0,"",IF(R63&lt;11,"Leve",IF(R63&lt;26,"Grave",IF(R63&lt;61,"Muy Grave",IF(R63&lt;101,"Muerte","")))))</f>
        <v>Grave</v>
      </c>
      <c r="T63" s="182">
        <f>+R63*P63</f>
        <v>100</v>
      </c>
      <c r="U63" s="182" t="str">
        <f t="shared" ref="U63:U66" si="80">+IF(T63=0,"",IF(T63&lt;21,"IV",IF(T63&lt;121,"III",IF(T63&lt;501,"II",IF(T63&lt;4001,"I","")))))</f>
        <v>III</v>
      </c>
      <c r="V63" s="202" t="str">
        <f t="shared" si="78"/>
        <v>Mejorable</v>
      </c>
      <c r="W63" s="183">
        <v>70</v>
      </c>
      <c r="X63" s="183" t="s">
        <v>1497</v>
      </c>
      <c r="Y63" s="183" t="s">
        <v>1352</v>
      </c>
      <c r="Z63" s="183" t="s">
        <v>1356</v>
      </c>
      <c r="AA63" s="183" t="s">
        <v>1356</v>
      </c>
      <c r="AB63" s="17" t="s">
        <v>1451</v>
      </c>
      <c r="AC63" s="137" t="s">
        <v>1452</v>
      </c>
      <c r="AD63" s="183" t="s">
        <v>1356</v>
      </c>
      <c r="AE63" s="183" t="s">
        <v>1453</v>
      </c>
      <c r="AF63" s="183" t="s">
        <v>1379</v>
      </c>
      <c r="AG63" s="183" t="s">
        <v>1363</v>
      </c>
      <c r="AH63" s="188"/>
    </row>
    <row r="64" spans="1:46" s="231" customFormat="1" ht="89.25" customHeight="1" x14ac:dyDescent="0.25">
      <c r="A64" s="221"/>
      <c r="B64" s="374"/>
      <c r="C64" s="377"/>
      <c r="D64" s="380"/>
      <c r="E64" s="248" t="s">
        <v>1352</v>
      </c>
      <c r="F64" s="182" t="s">
        <v>1438</v>
      </c>
      <c r="G64" s="228" t="s">
        <v>1454</v>
      </c>
      <c r="H64" s="249" t="s">
        <v>1440</v>
      </c>
      <c r="I64" s="183" t="s">
        <v>1356</v>
      </c>
      <c r="J64" s="183" t="s">
        <v>1356</v>
      </c>
      <c r="K64" s="183" t="s">
        <v>1356</v>
      </c>
      <c r="L64" s="127">
        <v>2</v>
      </c>
      <c r="M64" s="183" t="str">
        <f t="shared" ref="M64:M66" si="81">+IF(L64="","Bajo",IF(L64=2,"Medio",IF(L64=6,"Alto",IF(L64=10,"Muy Alto",""))))</f>
        <v>Medio</v>
      </c>
      <c r="N64" s="127">
        <v>2</v>
      </c>
      <c r="O64" s="183" t="str">
        <f t="shared" si="47"/>
        <v>Ocasional</v>
      </c>
      <c r="P64" s="182">
        <f t="shared" ref="P64:P66" si="82">+IF(L64="",N64,(N64*L64))</f>
        <v>4</v>
      </c>
      <c r="Q64" s="182" t="str">
        <f t="shared" ref="Q64:Q66" si="83">+IF(P64=0,"",IF(P64&lt;5,"Bajo",IF(P64&lt;9,"Medio",IF(P64&lt;21,"Alto",IF(P64&lt;41,"Muy Alto","")))))</f>
        <v>Bajo</v>
      </c>
      <c r="R64" s="127">
        <v>25</v>
      </c>
      <c r="S64" s="183" t="str">
        <f t="shared" ref="S64:S66" si="84">+IF(R64=0,"",IF(R64&lt;11,"Leve",IF(R64&lt;26,"Grave",IF(R64&lt;61,"Muy Grave",IF(R64&lt;101,"Muerte","")))))</f>
        <v>Grave</v>
      </c>
      <c r="T64" s="182">
        <f t="shared" ref="T64:T66" si="85">+R64*P64</f>
        <v>100</v>
      </c>
      <c r="U64" s="182" t="str">
        <f t="shared" si="80"/>
        <v>III</v>
      </c>
      <c r="V64" s="202" t="str">
        <f t="shared" si="78"/>
        <v>Mejorable</v>
      </c>
      <c r="W64" s="183">
        <v>70</v>
      </c>
      <c r="X64" s="127" t="s">
        <v>1455</v>
      </c>
      <c r="Y64" s="183" t="s">
        <v>1352</v>
      </c>
      <c r="Z64" s="183" t="s">
        <v>1356</v>
      </c>
      <c r="AA64" s="183" t="s">
        <v>1356</v>
      </c>
      <c r="AB64" s="17" t="s">
        <v>1390</v>
      </c>
      <c r="AC64" s="17" t="s">
        <v>1456</v>
      </c>
      <c r="AD64" s="183" t="s">
        <v>1356</v>
      </c>
      <c r="AE64" s="229" t="s">
        <v>1443</v>
      </c>
      <c r="AF64" s="183" t="s">
        <v>1379</v>
      </c>
      <c r="AG64" s="183" t="s">
        <v>1363</v>
      </c>
      <c r="AH64" s="230"/>
      <c r="AI64" s="221"/>
      <c r="AJ64" s="221"/>
      <c r="AK64" s="221"/>
      <c r="AL64" s="221"/>
      <c r="AM64" s="221"/>
      <c r="AN64" s="221"/>
      <c r="AO64" s="221"/>
      <c r="AP64" s="221"/>
      <c r="AQ64" s="221"/>
      <c r="AR64" s="221"/>
      <c r="AS64" s="221"/>
      <c r="AT64" s="221"/>
    </row>
    <row r="65" spans="2:35" ht="89.25" customHeight="1" thickBot="1" x14ac:dyDescent="0.3">
      <c r="B65" s="375"/>
      <c r="C65" s="378"/>
      <c r="D65" s="381"/>
      <c r="E65" s="191" t="s">
        <v>1347</v>
      </c>
      <c r="F65" s="192" t="s">
        <v>1392</v>
      </c>
      <c r="G65" s="193" t="s">
        <v>1393</v>
      </c>
      <c r="H65" s="196" t="s">
        <v>1406</v>
      </c>
      <c r="I65" s="195" t="s">
        <v>1356</v>
      </c>
      <c r="J65" s="195" t="s">
        <v>1356</v>
      </c>
      <c r="K65" s="195" t="s">
        <v>1356</v>
      </c>
      <c r="L65" s="196">
        <v>2</v>
      </c>
      <c r="M65" s="195" t="str">
        <f t="shared" si="81"/>
        <v>Medio</v>
      </c>
      <c r="N65" s="196">
        <v>2</v>
      </c>
      <c r="O65" s="195" t="str">
        <f t="shared" si="47"/>
        <v>Ocasional</v>
      </c>
      <c r="P65" s="192">
        <f t="shared" si="82"/>
        <v>4</v>
      </c>
      <c r="Q65" s="192" t="str">
        <f t="shared" si="83"/>
        <v>Bajo</v>
      </c>
      <c r="R65" s="196">
        <v>25</v>
      </c>
      <c r="S65" s="195" t="str">
        <f t="shared" si="84"/>
        <v>Grave</v>
      </c>
      <c r="T65" s="192">
        <f t="shared" si="85"/>
        <v>100</v>
      </c>
      <c r="U65" s="192" t="str">
        <f t="shared" si="80"/>
        <v>III</v>
      </c>
      <c r="V65" s="214" t="str">
        <f t="shared" si="78"/>
        <v>Mejorable</v>
      </c>
      <c r="W65" s="195">
        <v>70</v>
      </c>
      <c r="X65" s="196" t="s">
        <v>1395</v>
      </c>
      <c r="Y65" s="195" t="s">
        <v>1352</v>
      </c>
      <c r="Z65" s="195" t="s">
        <v>1356</v>
      </c>
      <c r="AA65" s="195" t="s">
        <v>1356</v>
      </c>
      <c r="AB65" s="198" t="s">
        <v>1390</v>
      </c>
      <c r="AC65" s="198" t="s">
        <v>1396</v>
      </c>
      <c r="AD65" s="195" t="s">
        <v>1356</v>
      </c>
      <c r="AE65" s="195" t="s">
        <v>1397</v>
      </c>
      <c r="AF65" s="195" t="s">
        <v>1362</v>
      </c>
      <c r="AG65" s="195" t="s">
        <v>1363</v>
      </c>
      <c r="AH65" s="199"/>
    </row>
    <row r="66" spans="2:35" s="221" customFormat="1" ht="89.25" customHeight="1" x14ac:dyDescent="0.25">
      <c r="B66" s="402" t="s">
        <v>1457</v>
      </c>
      <c r="C66" s="376" t="s">
        <v>1498</v>
      </c>
      <c r="D66" s="405" t="s">
        <v>1499</v>
      </c>
      <c r="E66" s="250" t="s">
        <v>1352</v>
      </c>
      <c r="F66" s="251" t="s">
        <v>1500</v>
      </c>
      <c r="G66" s="252" t="s">
        <v>1501</v>
      </c>
      <c r="H66" s="169" t="s">
        <v>1502</v>
      </c>
      <c r="I66" s="169" t="s">
        <v>1356</v>
      </c>
      <c r="J66" s="169" t="s">
        <v>1356</v>
      </c>
      <c r="K66" s="169" t="s">
        <v>1356</v>
      </c>
      <c r="L66" s="169">
        <v>2</v>
      </c>
      <c r="M66" s="253" t="str">
        <f t="shared" si="81"/>
        <v>Medio</v>
      </c>
      <c r="N66" s="250">
        <v>3</v>
      </c>
      <c r="O66" s="253" t="str">
        <f t="shared" si="47"/>
        <v>Frecuente</v>
      </c>
      <c r="P66" s="170">
        <f t="shared" si="82"/>
        <v>6</v>
      </c>
      <c r="Q66" s="170" t="str">
        <f t="shared" si="83"/>
        <v>Medio</v>
      </c>
      <c r="R66" s="250">
        <v>25</v>
      </c>
      <c r="S66" s="253" t="str">
        <f t="shared" si="84"/>
        <v>Grave</v>
      </c>
      <c r="T66" s="170">
        <f t="shared" si="85"/>
        <v>150</v>
      </c>
      <c r="U66" s="170" t="str">
        <f t="shared" si="80"/>
        <v>II</v>
      </c>
      <c r="V66" s="170" t="str">
        <f t="shared" ref="V66" si="86">+IF(U66=0,"",IF(U66="I","No Aceptable",IF(U66="II","No Aceptable  o Aceptable con control específico",IF(U66="III","Aceptable",IF(U66="IV","Aceptable","")))))</f>
        <v>No Aceptable  o Aceptable con control específico</v>
      </c>
      <c r="W66" s="253">
        <v>2</v>
      </c>
      <c r="X66" s="169" t="s">
        <v>1441</v>
      </c>
      <c r="Y66" s="169" t="s">
        <v>1352</v>
      </c>
      <c r="Z66" s="169" t="s">
        <v>1356</v>
      </c>
      <c r="AA66" s="169" t="s">
        <v>1356</v>
      </c>
      <c r="AB66" s="254" t="s">
        <v>1503</v>
      </c>
      <c r="AC66" s="177" t="s">
        <v>1504</v>
      </c>
      <c r="AD66" s="169" t="s">
        <v>1505</v>
      </c>
      <c r="AE66" s="255" t="s">
        <v>1506</v>
      </c>
      <c r="AF66" s="171" t="s">
        <v>1362</v>
      </c>
      <c r="AG66" s="255" t="s">
        <v>1507</v>
      </c>
      <c r="AH66" s="256"/>
    </row>
    <row r="67" spans="2:35" ht="89.25" customHeight="1" x14ac:dyDescent="0.25">
      <c r="B67" s="403"/>
      <c r="C67" s="377"/>
      <c r="D67" s="398"/>
      <c r="E67" s="142" t="s">
        <v>1352</v>
      </c>
      <c r="F67" s="257" t="s">
        <v>1353</v>
      </c>
      <c r="G67" s="127" t="s">
        <v>1508</v>
      </c>
      <c r="H67" s="137" t="s">
        <v>1509</v>
      </c>
      <c r="I67" s="181" t="s">
        <v>1356</v>
      </c>
      <c r="J67" s="142" t="s">
        <v>1356</v>
      </c>
      <c r="K67" s="142" t="s">
        <v>1356</v>
      </c>
      <c r="L67" s="245">
        <v>2</v>
      </c>
      <c r="M67" s="183" t="str">
        <f>+IF(L67="","Bajo",IF(L67=2,"Medio",IF(L67=6,"Alto",IF(L67=10,"Muy Alto",""))))</f>
        <v>Medio</v>
      </c>
      <c r="N67" s="245">
        <v>3</v>
      </c>
      <c r="O67" s="183" t="str">
        <f t="shared" si="47"/>
        <v>Frecuente</v>
      </c>
      <c r="P67" s="182">
        <f>+IF(L67="",N67,(N67*L67))</f>
        <v>6</v>
      </c>
      <c r="Q67" s="182" t="str">
        <f>+IF(P67=0,"",IF(P67&lt;5,"Bajo",IF(P67&lt;9,"Medio",IF(P67&lt;21,"Alto",IF(P67&lt;41,"Muy Alto","")))))</f>
        <v>Medio</v>
      </c>
      <c r="R67" s="142">
        <v>10</v>
      </c>
      <c r="S67" s="183" t="str">
        <f>+IF(R67=0,"",IF(R67&lt;11,"Leve",IF(R67&lt;26,"Grave",IF(R67&lt;61,"Muy Grave",IF(R67&lt;101,"Muerte","")))))</f>
        <v>Leve</v>
      </c>
      <c r="T67" s="182">
        <f>+R67*P67</f>
        <v>60</v>
      </c>
      <c r="U67" s="182" t="str">
        <f>+IF(T67=0,"",IF(T67&lt;21,"IV",IF(T67&lt;121,"III",IF(T67&lt;501,"II",IF(T67&lt;4001,"I","")))))</f>
        <v>III</v>
      </c>
      <c r="V67" s="202" t="str">
        <f>+IF(U67=0,"",IF(U67="I","No Aceptable",IF(U67="II","No Aceptable  o Aceptable con control específico",IF(U67="III","Mejorable",IF(U67="IV","Aceptable","")))))</f>
        <v>Mejorable</v>
      </c>
      <c r="W67" s="183">
        <v>2</v>
      </c>
      <c r="X67" s="245" t="s">
        <v>1441</v>
      </c>
      <c r="Y67" s="142" t="s">
        <v>1352</v>
      </c>
      <c r="Z67" s="142" t="s">
        <v>1356</v>
      </c>
      <c r="AA67" s="142" t="s">
        <v>1356</v>
      </c>
      <c r="AB67" s="17" t="s">
        <v>1358</v>
      </c>
      <c r="AC67" s="187" t="s">
        <v>1401</v>
      </c>
      <c r="AD67" s="137" t="s">
        <v>1360</v>
      </c>
      <c r="AE67" s="183" t="s">
        <v>1361</v>
      </c>
      <c r="AF67" s="183" t="s">
        <v>1362</v>
      </c>
      <c r="AG67" s="137" t="s">
        <v>1510</v>
      </c>
      <c r="AH67" s="258"/>
      <c r="AI67" s="259"/>
    </row>
    <row r="68" spans="2:35" ht="89.25" customHeight="1" thickBot="1" x14ac:dyDescent="0.3">
      <c r="B68" s="404"/>
      <c r="C68" s="378"/>
      <c r="D68" s="406"/>
      <c r="E68" s="191" t="s">
        <v>1352</v>
      </c>
      <c r="F68" s="260" t="s">
        <v>1511</v>
      </c>
      <c r="G68" s="217" t="s">
        <v>1512</v>
      </c>
      <c r="H68" s="217" t="s">
        <v>1513</v>
      </c>
      <c r="I68" s="193" t="s">
        <v>1356</v>
      </c>
      <c r="J68" s="193" t="s">
        <v>1356</v>
      </c>
      <c r="K68" s="193" t="s">
        <v>1356</v>
      </c>
      <c r="L68" s="193">
        <v>2</v>
      </c>
      <c r="M68" s="224" t="str">
        <f t="shared" ref="M68" si="87">+IF(L68="","Bajo",IF(L68=2,"Medio",IF(L68=6,"Alto",IF(L68=10,"Muy Alto",""))))</f>
        <v>Medio</v>
      </c>
      <c r="N68" s="222">
        <v>3</v>
      </c>
      <c r="O68" s="224" t="str">
        <f t="shared" si="47"/>
        <v>Frecuente</v>
      </c>
      <c r="P68" s="261">
        <f t="shared" ref="P68" si="88">+IF(L68="",N68,(N68*L68))</f>
        <v>6</v>
      </c>
      <c r="Q68" s="261" t="str">
        <f t="shared" ref="Q68" si="89">+IF(P68=0,"",IF(P68&lt;5,"Bajo",IF(P68&lt;9,"Medio",IF(P68&lt;21,"Alto",IF(P68&lt;41,"Muy Alto","")))))</f>
        <v>Medio</v>
      </c>
      <c r="R68" s="222">
        <v>25</v>
      </c>
      <c r="S68" s="224" t="str">
        <f t="shared" ref="S68" si="90">+IF(R68=0,"",IF(R68&lt;11,"Leve",IF(R68&lt;26,"Grave",IF(R68&lt;61,"Muy Grave",IF(R68&lt;101,"Muerte","")))))</f>
        <v>Grave</v>
      </c>
      <c r="T68" s="261">
        <f t="shared" ref="T68" si="91">+R68*P68</f>
        <v>150</v>
      </c>
      <c r="U68" s="261" t="str">
        <f t="shared" ref="U68" si="92">+IF(T68=0,"",IF(T68&lt;21,"IV",IF(T68&lt;121,"III",IF(T68&lt;501,"II",IF(T68&lt;4001,"I","")))))</f>
        <v>II</v>
      </c>
      <c r="V68" s="261" t="str">
        <f t="shared" ref="V68" si="93">+IF(U68=0,"",IF(U68="I","No Aceptable",IF(U68="II","No Aceptable  o Aceptable con control específico",IF(U68="III","Aceptable",IF(U68="IV","Aceptable","")))))</f>
        <v>No Aceptable  o Aceptable con control específico</v>
      </c>
      <c r="W68" s="224">
        <v>2</v>
      </c>
      <c r="X68" s="193" t="s">
        <v>1441</v>
      </c>
      <c r="Y68" s="193" t="s">
        <v>1352</v>
      </c>
      <c r="Z68" s="193" t="s">
        <v>1356</v>
      </c>
      <c r="AA68" s="193" t="s">
        <v>1356</v>
      </c>
      <c r="AB68" s="262" t="s">
        <v>1514</v>
      </c>
      <c r="AC68" s="263" t="s">
        <v>1515</v>
      </c>
      <c r="AD68" s="193" t="s">
        <v>1505</v>
      </c>
      <c r="AE68" s="195" t="s">
        <v>1516</v>
      </c>
      <c r="AF68" s="195" t="s">
        <v>1362</v>
      </c>
      <c r="AG68" s="264" t="s">
        <v>1507</v>
      </c>
      <c r="AH68" s="265"/>
      <c r="AI68" s="259"/>
    </row>
    <row r="69" spans="2:35" ht="89.25" customHeight="1" x14ac:dyDescent="0.25">
      <c r="B69" s="373" t="s">
        <v>1457</v>
      </c>
      <c r="C69" s="376" t="s">
        <v>1517</v>
      </c>
      <c r="D69" s="379" t="s">
        <v>1518</v>
      </c>
      <c r="E69" s="226" t="s">
        <v>1352</v>
      </c>
      <c r="F69" s="170" t="s">
        <v>1353</v>
      </c>
      <c r="G69" s="200" t="s">
        <v>1508</v>
      </c>
      <c r="H69" s="169" t="s">
        <v>1355</v>
      </c>
      <c r="I69" s="226" t="s">
        <v>1356</v>
      </c>
      <c r="J69" s="226" t="s">
        <v>1356</v>
      </c>
      <c r="K69" s="226" t="s">
        <v>1356</v>
      </c>
      <c r="L69" s="266">
        <v>2</v>
      </c>
      <c r="M69" s="171" t="str">
        <f>+IF(L69="","Bajo",IF(L69=2,"Medio",IF(L69=6,"Alto",IF(L69=10,"Muy Alto",""))))</f>
        <v>Medio</v>
      </c>
      <c r="N69" s="266">
        <v>3</v>
      </c>
      <c r="O69" s="171" t="str">
        <f t="shared" si="47"/>
        <v>Frecuente</v>
      </c>
      <c r="P69" s="201">
        <f>+IF(L69="",N69,(N69*L69))</f>
        <v>6</v>
      </c>
      <c r="Q69" s="201" t="str">
        <f>+IF(P69=0,"",IF(P69&lt;5,"Bajo",IF(P69&lt;9,"Medio",IF(P69&lt;21,"Alto",IF(P69&lt;41,"Muy Alto","")))))</f>
        <v>Medio</v>
      </c>
      <c r="R69" s="226">
        <v>10</v>
      </c>
      <c r="S69" s="171" t="str">
        <f>+IF(R69=0,"",IF(R69&lt;11,"Leve",IF(R69&lt;26,"Grave",IF(R69&lt;61,"Muy Grave",IF(R69&lt;101,"Muerte","")))))</f>
        <v>Leve</v>
      </c>
      <c r="T69" s="201">
        <f>+R69*P69</f>
        <v>60</v>
      </c>
      <c r="U69" s="201" t="str">
        <f>+IF(T69=0,"",IF(T69&lt;21,"IV",IF(T69&lt;121,"III",IF(T69&lt;501,"II",IF(T69&lt;4001,"I","")))))</f>
        <v>III</v>
      </c>
      <c r="V69" s="175" t="str">
        <f>+IF(U69=0,"",IF(U69="I","No Aceptable",IF(U69="II","No Aceptable  o Aceptable con control específico",IF(U69="III","Mejorable",IF(U69="IV","Aceptable","")))))</f>
        <v>Mejorable</v>
      </c>
      <c r="W69" s="171">
        <v>2</v>
      </c>
      <c r="X69" s="267" t="s">
        <v>1519</v>
      </c>
      <c r="Y69" s="226" t="s">
        <v>1352</v>
      </c>
      <c r="Z69" s="226" t="s">
        <v>1356</v>
      </c>
      <c r="AA69" s="226" t="s">
        <v>1356</v>
      </c>
      <c r="AB69" s="226" t="s">
        <v>1356</v>
      </c>
      <c r="AC69" s="177" t="s">
        <v>1401</v>
      </c>
      <c r="AD69" s="267" t="s">
        <v>1360</v>
      </c>
      <c r="AE69" s="171" t="s">
        <v>1361</v>
      </c>
      <c r="AF69" s="171" t="s">
        <v>1362</v>
      </c>
      <c r="AG69" s="267" t="s">
        <v>1510</v>
      </c>
      <c r="AH69" s="178"/>
    </row>
    <row r="70" spans="2:35" ht="89.25" customHeight="1" x14ac:dyDescent="0.25">
      <c r="B70" s="374"/>
      <c r="C70" s="377"/>
      <c r="D70" s="380"/>
      <c r="E70" s="142" t="s">
        <v>1352</v>
      </c>
      <c r="F70" s="268" t="s">
        <v>1500</v>
      </c>
      <c r="G70" s="228" t="s">
        <v>1454</v>
      </c>
      <c r="H70" s="219" t="s">
        <v>1502</v>
      </c>
      <c r="I70" s="219" t="s">
        <v>1356</v>
      </c>
      <c r="J70" s="219" t="s">
        <v>1356</v>
      </c>
      <c r="K70" s="219" t="s">
        <v>1356</v>
      </c>
      <c r="L70" s="219">
        <v>2</v>
      </c>
      <c r="M70" s="183" t="str">
        <f t="shared" ref="M70:M71" si="94">+IF(L70="","Bajo",IF(L70=2,"Medio",IF(L70=6,"Alto",IF(L70=10,"Muy Alto",""))))</f>
        <v>Medio</v>
      </c>
      <c r="N70" s="142">
        <v>3</v>
      </c>
      <c r="O70" s="183" t="str">
        <f t="shared" si="47"/>
        <v>Frecuente</v>
      </c>
      <c r="P70" s="182">
        <f t="shared" ref="P70" si="95">+IF(L70="",N70,(N70*L70))</f>
        <v>6</v>
      </c>
      <c r="Q70" s="182" t="str">
        <f t="shared" ref="Q70" si="96">+IF(P70=0,"",IF(P70&lt;5,"Bajo",IF(P70&lt;9,"Medio",IF(P70&lt;21,"Alto",IF(P70&lt;41,"Muy Alto","")))))</f>
        <v>Medio</v>
      </c>
      <c r="R70" s="142">
        <v>25</v>
      </c>
      <c r="S70" s="183" t="str">
        <f t="shared" ref="S70" si="97">+IF(R70=0,"",IF(R70&lt;11,"Leve",IF(R70&lt;26,"Grave",IF(R70&lt;61,"Muy Grave",IF(R70&lt;101,"Muerte","")))))</f>
        <v>Grave</v>
      </c>
      <c r="T70" s="182">
        <f t="shared" ref="T70" si="98">+R70*P70</f>
        <v>150</v>
      </c>
      <c r="U70" s="182" t="str">
        <f t="shared" ref="U70" si="99">+IF(T70=0,"",IF(T70&lt;21,"IV",IF(T70&lt;121,"III",IF(T70&lt;501,"II",IF(T70&lt;4001,"I","")))))</f>
        <v>II</v>
      </c>
      <c r="V70" s="202" t="str">
        <f t="shared" ref="V70" si="100">+IF(U70=0,"",IF(U70="I","No Aceptable",IF(U70="II","No Aceptable  o Aceptable con control específico",IF(U70="III","Aceptable",IF(U70="IV","Aceptable","")))))</f>
        <v>No Aceptable  o Aceptable con control específico</v>
      </c>
      <c r="W70" s="183">
        <v>2</v>
      </c>
      <c r="X70" s="219" t="s">
        <v>1441</v>
      </c>
      <c r="Y70" s="219" t="s">
        <v>1352</v>
      </c>
      <c r="Z70" s="219" t="s">
        <v>1356</v>
      </c>
      <c r="AA70" s="219" t="s">
        <v>1356</v>
      </c>
      <c r="AB70" s="269" t="s">
        <v>1503</v>
      </c>
      <c r="AC70" s="270" t="s">
        <v>1504</v>
      </c>
      <c r="AD70" s="181" t="s">
        <v>1520</v>
      </c>
      <c r="AE70" s="271" t="s">
        <v>1506</v>
      </c>
      <c r="AF70" s="183" t="s">
        <v>1362</v>
      </c>
      <c r="AG70" s="137" t="s">
        <v>1507</v>
      </c>
      <c r="AH70" s="188"/>
    </row>
    <row r="71" spans="2:35" s="221" customFormat="1" ht="89.25" customHeight="1" thickBot="1" x14ac:dyDescent="0.3">
      <c r="B71" s="375"/>
      <c r="C71" s="378"/>
      <c r="D71" s="381"/>
      <c r="E71" s="191" t="s">
        <v>1352</v>
      </c>
      <c r="F71" s="272" t="s">
        <v>1521</v>
      </c>
      <c r="G71" s="224" t="s">
        <v>1522</v>
      </c>
      <c r="H71" s="273" t="s">
        <v>1523</v>
      </c>
      <c r="I71" s="193" t="s">
        <v>1356</v>
      </c>
      <c r="J71" s="193" t="s">
        <v>1356</v>
      </c>
      <c r="K71" s="193" t="s">
        <v>1356</v>
      </c>
      <c r="L71" s="193">
        <v>2</v>
      </c>
      <c r="M71" s="195" t="str">
        <f t="shared" si="94"/>
        <v>Medio</v>
      </c>
      <c r="N71" s="222">
        <v>3</v>
      </c>
      <c r="O71" s="195" t="str">
        <f t="shared" si="47"/>
        <v>Frecuente</v>
      </c>
      <c r="P71" s="192">
        <f>+IF(L71="",N71,(N71*L71))</f>
        <v>6</v>
      </c>
      <c r="Q71" s="192" t="str">
        <f>+IF(P71=0,"",IF(P71&lt;5,"Bajo",IF(P71&lt;9,"Medio",IF(P71&lt;21,"Alto",IF(P71&lt;41,"Muy Alto","")))))</f>
        <v>Medio</v>
      </c>
      <c r="R71" s="191">
        <v>10</v>
      </c>
      <c r="S71" s="195" t="str">
        <f>+IF(R71=0,"",IF(R71&lt;11,"Leve",IF(R71&lt;26,"Grave",IF(R71&lt;61,"Muy Grave",IF(R71&lt;101,"Muerte","")))))</f>
        <v>Leve</v>
      </c>
      <c r="T71" s="192">
        <f>+R71*P71</f>
        <v>60</v>
      </c>
      <c r="U71" s="192" t="str">
        <f>+IF(T71=0,"",IF(T71&lt;21,"IV",IF(T71&lt;121,"III",IF(T71&lt;501,"II",IF(T71&lt;4001,"I","")))))</f>
        <v>III</v>
      </c>
      <c r="V71" s="214" t="str">
        <f>+IF(U71=0,"",IF(U71="I","No Aceptable",IF(U71="II","No Aceptable  o Aceptable con control específico",IF(U71="III","Mejorable",IF(U71="IV","Aceptable","")))))</f>
        <v>Mejorable</v>
      </c>
      <c r="W71" s="224">
        <v>2</v>
      </c>
      <c r="X71" s="274" t="s">
        <v>1441</v>
      </c>
      <c r="Y71" s="193" t="s">
        <v>1352</v>
      </c>
      <c r="Z71" s="193" t="s">
        <v>1356</v>
      </c>
      <c r="AA71" s="193" t="s">
        <v>1356</v>
      </c>
      <c r="AB71" s="193" t="s">
        <v>1356</v>
      </c>
      <c r="AC71" s="275" t="s">
        <v>1524</v>
      </c>
      <c r="AD71" s="193" t="s">
        <v>1520</v>
      </c>
      <c r="AE71" s="276" t="s">
        <v>1525</v>
      </c>
      <c r="AF71" s="195" t="s">
        <v>1362</v>
      </c>
      <c r="AG71" s="276" t="s">
        <v>1507</v>
      </c>
      <c r="AH71" s="225"/>
    </row>
    <row r="72" spans="2:35" ht="89.25" customHeight="1" x14ac:dyDescent="0.25">
      <c r="B72" s="373" t="s">
        <v>1457</v>
      </c>
      <c r="C72" s="376" t="s">
        <v>1526</v>
      </c>
      <c r="D72" s="379" t="s">
        <v>1527</v>
      </c>
      <c r="E72" s="226" t="s">
        <v>1352</v>
      </c>
      <c r="F72" s="170" t="s">
        <v>1353</v>
      </c>
      <c r="G72" s="200" t="s">
        <v>1400</v>
      </c>
      <c r="H72" s="169" t="s">
        <v>1355</v>
      </c>
      <c r="I72" s="226" t="s">
        <v>1356</v>
      </c>
      <c r="J72" s="226" t="s">
        <v>1356</v>
      </c>
      <c r="K72" s="226" t="s">
        <v>1356</v>
      </c>
      <c r="L72" s="266">
        <v>2</v>
      </c>
      <c r="M72" s="171" t="str">
        <f>+IF(L72="","Bajo",IF(L72=2,"Medio",IF(L72=6,"Alto",IF(L72=10,"Muy Alto",""))))</f>
        <v>Medio</v>
      </c>
      <c r="N72" s="266">
        <v>3</v>
      </c>
      <c r="O72" s="171" t="str">
        <f t="shared" si="47"/>
        <v>Frecuente</v>
      </c>
      <c r="P72" s="201">
        <f>+IF(L72="",N72,(N72*L72))</f>
        <v>6</v>
      </c>
      <c r="Q72" s="201" t="str">
        <f>+IF(P72=0,"",IF(P72&lt;5,"Bajo",IF(P72&lt;9,"Medio",IF(P72&lt;21,"Alto",IF(P72&lt;41,"Muy Alto","")))))</f>
        <v>Medio</v>
      </c>
      <c r="R72" s="226">
        <v>10</v>
      </c>
      <c r="S72" s="171" t="str">
        <f>+IF(R72=0,"",IF(R72&lt;11,"Leve",IF(R72&lt;26,"Grave",IF(R72&lt;61,"Muy Grave",IF(R72&lt;101,"Muerte","")))))</f>
        <v>Leve</v>
      </c>
      <c r="T72" s="201">
        <f>+R72*P72</f>
        <v>60</v>
      </c>
      <c r="U72" s="201" t="str">
        <f>+IF(T72=0,"",IF(T72&lt;21,"IV",IF(T72&lt;121,"III",IF(T72&lt;501,"II",IF(T72&lt;4001,"I","")))))</f>
        <v>III</v>
      </c>
      <c r="V72" s="175" t="str">
        <f>+IF(U72=0,"",IF(U72="I","No Aceptable",IF(U72="II","No Aceptable  o Aceptable con control específico",IF(U72="III","Mejorable",IF(U72="IV","Aceptable","")))))</f>
        <v>Mejorable</v>
      </c>
      <c r="W72" s="171">
        <v>3</v>
      </c>
      <c r="X72" s="169" t="s">
        <v>1357</v>
      </c>
      <c r="Y72" s="226" t="s">
        <v>1352</v>
      </c>
      <c r="Z72" s="226" t="s">
        <v>1356</v>
      </c>
      <c r="AA72" s="226" t="s">
        <v>1356</v>
      </c>
      <c r="AB72" s="176" t="s">
        <v>1358</v>
      </c>
      <c r="AC72" s="177" t="s">
        <v>1401</v>
      </c>
      <c r="AD72" s="267" t="s">
        <v>1360</v>
      </c>
      <c r="AE72" s="171" t="s">
        <v>1361</v>
      </c>
      <c r="AF72" s="171" t="s">
        <v>1362</v>
      </c>
      <c r="AG72" s="267" t="s">
        <v>1510</v>
      </c>
      <c r="AH72" s="178"/>
    </row>
    <row r="73" spans="2:35" ht="89.25" customHeight="1" x14ac:dyDescent="0.25">
      <c r="B73" s="374"/>
      <c r="C73" s="377"/>
      <c r="D73" s="380"/>
      <c r="E73" s="142" t="s">
        <v>1352</v>
      </c>
      <c r="F73" s="268" t="s">
        <v>1528</v>
      </c>
      <c r="G73" s="17" t="s">
        <v>1529</v>
      </c>
      <c r="H73" s="219" t="s">
        <v>1530</v>
      </c>
      <c r="I73" s="219" t="s">
        <v>1531</v>
      </c>
      <c r="J73" s="219" t="s">
        <v>1356</v>
      </c>
      <c r="K73" s="219" t="s">
        <v>1532</v>
      </c>
      <c r="L73" s="245">
        <v>2</v>
      </c>
      <c r="M73" s="183" t="str">
        <f t="shared" ref="M73:M77" si="101">+IF(L73="","Bajo",IF(L73=2,"Medio",IF(L73=6,"Alto",IF(L73=10,"Muy Alto",""))))</f>
        <v>Medio</v>
      </c>
      <c r="N73" s="245">
        <v>3</v>
      </c>
      <c r="O73" s="183" t="str">
        <f t="shared" si="47"/>
        <v>Frecuente</v>
      </c>
      <c r="P73" s="182">
        <f t="shared" ref="P73:P77" si="102">+IF(L73="",N73,(N73*L73))</f>
        <v>6</v>
      </c>
      <c r="Q73" s="182" t="str">
        <f t="shared" ref="Q73:Q77" si="103">+IF(P73=0,"",IF(P73&lt;5,"Bajo",IF(P73&lt;9,"Medio",IF(P73&lt;21,"Alto",IF(P73&lt;41,"Muy Alto","")))))</f>
        <v>Medio</v>
      </c>
      <c r="R73" s="142">
        <v>10</v>
      </c>
      <c r="S73" s="183" t="str">
        <f t="shared" ref="S73:S77" si="104">+IF(R73=0,"",IF(R73&lt;11,"Leve",IF(R73&lt;26,"Grave",IF(R73&lt;61,"Muy Grave",IF(R73&lt;101,"Muerte","")))))</f>
        <v>Leve</v>
      </c>
      <c r="T73" s="182">
        <f t="shared" ref="T73:T77" si="105">+R73*P73</f>
        <v>60</v>
      </c>
      <c r="U73" s="182" t="str">
        <f t="shared" ref="U73:U77" si="106">+IF(T73=0,"",IF(T73&lt;21,"IV",IF(T73&lt;121,"III",IF(T73&lt;501,"II",IF(T73&lt;4001,"I","")))))</f>
        <v>III</v>
      </c>
      <c r="V73" s="202" t="str">
        <f>+IF(U73=0,"",IF(U73="I","No Aceptable",IF(U73="II","No Aceptable  o Aceptable con control específico",IF(U73="III","Mejorable",IF(U73="IV","Aceptable","")))))</f>
        <v>Mejorable</v>
      </c>
      <c r="W73" s="183">
        <v>3</v>
      </c>
      <c r="X73" s="219" t="s">
        <v>1519</v>
      </c>
      <c r="Y73" s="219" t="s">
        <v>1352</v>
      </c>
      <c r="Z73" s="269" t="s">
        <v>1356</v>
      </c>
      <c r="AA73" s="269" t="s">
        <v>1356</v>
      </c>
      <c r="AB73" s="219" t="s">
        <v>1356</v>
      </c>
      <c r="AC73" s="270" t="s">
        <v>1533</v>
      </c>
      <c r="AD73" s="219" t="s">
        <v>1356</v>
      </c>
      <c r="AE73" s="137" t="s">
        <v>1534</v>
      </c>
      <c r="AF73" s="183" t="s">
        <v>1362</v>
      </c>
      <c r="AG73" s="183" t="s">
        <v>1363</v>
      </c>
      <c r="AH73" s="188"/>
    </row>
    <row r="74" spans="2:35" ht="89.25" customHeight="1" x14ac:dyDescent="0.25">
      <c r="B74" s="374"/>
      <c r="C74" s="377"/>
      <c r="D74" s="380"/>
      <c r="E74" s="142" t="s">
        <v>1352</v>
      </c>
      <c r="F74" s="244" t="s">
        <v>1489</v>
      </c>
      <c r="G74" s="219" t="s">
        <v>1490</v>
      </c>
      <c r="H74" s="219" t="s">
        <v>1491</v>
      </c>
      <c r="I74" s="219" t="s">
        <v>1356</v>
      </c>
      <c r="J74" s="219" t="s">
        <v>1356</v>
      </c>
      <c r="K74" s="219" t="s">
        <v>1356</v>
      </c>
      <c r="L74" s="245">
        <v>2</v>
      </c>
      <c r="M74" s="183" t="str">
        <f t="shared" si="101"/>
        <v>Medio</v>
      </c>
      <c r="N74" s="245">
        <v>4</v>
      </c>
      <c r="O74" s="183" t="str">
        <f t="shared" si="47"/>
        <v>Continua</v>
      </c>
      <c r="P74" s="182">
        <f t="shared" si="102"/>
        <v>8</v>
      </c>
      <c r="Q74" s="182" t="str">
        <f t="shared" si="103"/>
        <v>Medio</v>
      </c>
      <c r="R74" s="142">
        <v>10</v>
      </c>
      <c r="S74" s="183" t="str">
        <f t="shared" si="104"/>
        <v>Leve</v>
      </c>
      <c r="T74" s="182">
        <f t="shared" si="105"/>
        <v>80</v>
      </c>
      <c r="U74" s="182" t="str">
        <f t="shared" si="106"/>
        <v>III</v>
      </c>
      <c r="V74" s="202" t="str">
        <f>+IF(U74=0,"",IF(U74="I","No Aceptable",IF(U74="II","No Aceptable  o Aceptable con control específico",IF(U74="III","Mejorable",IF(U74="IV","Aceptable","")))))</f>
        <v>Mejorable</v>
      </c>
      <c r="W74" s="183">
        <v>3</v>
      </c>
      <c r="X74" s="219" t="s">
        <v>1535</v>
      </c>
      <c r="Y74" s="219" t="s">
        <v>1352</v>
      </c>
      <c r="Z74" s="219" t="s">
        <v>1356</v>
      </c>
      <c r="AA74" s="219" t="s">
        <v>1356</v>
      </c>
      <c r="AB74" s="219" t="s">
        <v>1356</v>
      </c>
      <c r="AC74" s="183" t="s">
        <v>1494</v>
      </c>
      <c r="AD74" s="219" t="s">
        <v>1356</v>
      </c>
      <c r="AE74" s="270" t="s">
        <v>1536</v>
      </c>
      <c r="AF74" s="183" t="s">
        <v>1362</v>
      </c>
      <c r="AG74" s="277" t="s">
        <v>1507</v>
      </c>
      <c r="AH74" s="188"/>
    </row>
    <row r="75" spans="2:35" s="221" customFormat="1" ht="89.25" customHeight="1" x14ac:dyDescent="0.25">
      <c r="B75" s="374"/>
      <c r="C75" s="377"/>
      <c r="D75" s="380"/>
      <c r="E75" s="248" t="s">
        <v>1352</v>
      </c>
      <c r="F75" s="268" t="s">
        <v>1537</v>
      </c>
      <c r="G75" s="181" t="s">
        <v>1538</v>
      </c>
      <c r="H75" s="181" t="s">
        <v>1539</v>
      </c>
      <c r="I75" s="181" t="s">
        <v>1356</v>
      </c>
      <c r="J75" s="181" t="s">
        <v>1356</v>
      </c>
      <c r="K75" s="181" t="s">
        <v>1356</v>
      </c>
      <c r="L75" s="181">
        <v>2</v>
      </c>
      <c r="M75" s="183" t="str">
        <f t="shared" si="101"/>
        <v>Medio</v>
      </c>
      <c r="N75" s="248">
        <v>3</v>
      </c>
      <c r="O75" s="183" t="str">
        <f t="shared" si="47"/>
        <v>Frecuente</v>
      </c>
      <c r="P75" s="182">
        <f>+IF(L75="",N75,(N75*L75))</f>
        <v>6</v>
      </c>
      <c r="Q75" s="182" t="str">
        <f>+IF(P75=0,"",IF(P75&lt;5,"Bajo",IF(P75&lt;9,"Medio",IF(P75&lt;21,"Alto",IF(P75&lt;41,"Muy Alto","")))))</f>
        <v>Medio</v>
      </c>
      <c r="R75" s="142">
        <v>10</v>
      </c>
      <c r="S75" s="183" t="str">
        <f>+IF(R75=0,"",IF(R75&lt;11,"Leve",IF(R75&lt;26,"Grave",IF(R75&lt;61,"Muy Grave",IF(R75&lt;101,"Muerte","")))))</f>
        <v>Leve</v>
      </c>
      <c r="T75" s="182">
        <f>+R75*P75</f>
        <v>60</v>
      </c>
      <c r="U75" s="182" t="str">
        <f>+IF(T75=0,"",IF(T75&lt;21,"IV",IF(T75&lt;121,"III",IF(T75&lt;501,"II",IF(T75&lt;4001,"I","")))))</f>
        <v>III</v>
      </c>
      <c r="V75" s="202" t="str">
        <f>+IF(U75=0,"",IF(U75="I","No Aceptable",IF(U75="II","No Aceptable  o Aceptable con control específico",IF(U75="III","Mejorable",IF(U75="IV","Aceptable","")))))</f>
        <v>Mejorable</v>
      </c>
      <c r="W75" s="229">
        <v>3</v>
      </c>
      <c r="X75" s="219" t="s">
        <v>1540</v>
      </c>
      <c r="Y75" s="181" t="s">
        <v>1352</v>
      </c>
      <c r="Z75" s="181" t="s">
        <v>1356</v>
      </c>
      <c r="AA75" s="181" t="s">
        <v>1356</v>
      </c>
      <c r="AB75" s="181" t="s">
        <v>1541</v>
      </c>
      <c r="AC75" s="270" t="s">
        <v>1542</v>
      </c>
      <c r="AD75" s="181" t="s">
        <v>1543</v>
      </c>
      <c r="AE75" s="137" t="s">
        <v>1516</v>
      </c>
      <c r="AF75" s="183" t="s">
        <v>1362</v>
      </c>
      <c r="AG75" s="137" t="s">
        <v>1507</v>
      </c>
      <c r="AH75" s="230"/>
    </row>
    <row r="76" spans="2:35" ht="89.25" customHeight="1" x14ac:dyDescent="0.25">
      <c r="B76" s="374"/>
      <c r="C76" s="377"/>
      <c r="D76" s="380"/>
      <c r="E76" s="142" t="s">
        <v>1352</v>
      </c>
      <c r="F76" s="182" t="s">
        <v>1392</v>
      </c>
      <c r="G76" s="17" t="s">
        <v>1544</v>
      </c>
      <c r="H76" s="219" t="s">
        <v>1545</v>
      </c>
      <c r="I76" s="219" t="s">
        <v>1356</v>
      </c>
      <c r="J76" s="219" t="s">
        <v>1356</v>
      </c>
      <c r="K76" s="219" t="s">
        <v>1356</v>
      </c>
      <c r="L76" s="245">
        <v>2</v>
      </c>
      <c r="M76" s="183" t="str">
        <f t="shared" si="101"/>
        <v>Medio</v>
      </c>
      <c r="N76" s="245">
        <v>3</v>
      </c>
      <c r="O76" s="183" t="str">
        <f t="shared" si="47"/>
        <v>Frecuente</v>
      </c>
      <c r="P76" s="182">
        <f t="shared" si="102"/>
        <v>6</v>
      </c>
      <c r="Q76" s="182" t="str">
        <f t="shared" si="103"/>
        <v>Medio</v>
      </c>
      <c r="R76" s="142">
        <v>25</v>
      </c>
      <c r="S76" s="183" t="str">
        <f t="shared" si="104"/>
        <v>Grave</v>
      </c>
      <c r="T76" s="182">
        <f t="shared" si="105"/>
        <v>150</v>
      </c>
      <c r="U76" s="182" t="str">
        <f t="shared" si="106"/>
        <v>II</v>
      </c>
      <c r="V76" s="202" t="str">
        <f t="shared" ref="V76:V77" si="107">+IF(U76=0,"",IF(U76="I","No Aceptable",IF(U76="II","No Aceptable  o Aceptable con control específico",IF(U76="III","Aceptable",IF(U76="IV","Aceptable","")))))</f>
        <v>No Aceptable  o Aceptable con control específico</v>
      </c>
      <c r="W76" s="183">
        <v>3</v>
      </c>
      <c r="X76" s="219" t="s">
        <v>1546</v>
      </c>
      <c r="Y76" s="219" t="s">
        <v>1352</v>
      </c>
      <c r="Z76" s="269" t="s">
        <v>1356</v>
      </c>
      <c r="AA76" s="219" t="s">
        <v>1352</v>
      </c>
      <c r="AB76" s="219" t="s">
        <v>1356</v>
      </c>
      <c r="AC76" s="17" t="s">
        <v>1396</v>
      </c>
      <c r="AD76" s="219" t="s">
        <v>1356</v>
      </c>
      <c r="AE76" s="137" t="s">
        <v>1547</v>
      </c>
      <c r="AF76" s="183" t="s">
        <v>1362</v>
      </c>
      <c r="AG76" s="137" t="s">
        <v>1507</v>
      </c>
      <c r="AH76" s="188"/>
    </row>
    <row r="77" spans="2:35" ht="89.25" customHeight="1" thickBot="1" x14ac:dyDescent="0.3">
      <c r="B77" s="375"/>
      <c r="C77" s="378"/>
      <c r="D77" s="381"/>
      <c r="E77" s="191" t="s">
        <v>1352</v>
      </c>
      <c r="F77" s="278" t="s">
        <v>1548</v>
      </c>
      <c r="G77" s="274" t="s">
        <v>1549</v>
      </c>
      <c r="H77" s="279" t="s">
        <v>1436</v>
      </c>
      <c r="I77" s="274" t="s">
        <v>1356</v>
      </c>
      <c r="J77" s="274" t="s">
        <v>1356</v>
      </c>
      <c r="K77" s="274" t="s">
        <v>1356</v>
      </c>
      <c r="L77" s="280">
        <v>2</v>
      </c>
      <c r="M77" s="281" t="str">
        <f t="shared" si="101"/>
        <v>Medio</v>
      </c>
      <c r="N77" s="280">
        <v>2</v>
      </c>
      <c r="O77" s="281" t="str">
        <f t="shared" si="47"/>
        <v>Ocasional</v>
      </c>
      <c r="P77" s="282">
        <f t="shared" si="102"/>
        <v>4</v>
      </c>
      <c r="Q77" s="282" t="str">
        <f t="shared" si="103"/>
        <v>Bajo</v>
      </c>
      <c r="R77" s="280">
        <v>10</v>
      </c>
      <c r="S77" s="281" t="str">
        <f t="shared" si="104"/>
        <v>Leve</v>
      </c>
      <c r="T77" s="282">
        <f t="shared" si="105"/>
        <v>40</v>
      </c>
      <c r="U77" s="282" t="str">
        <f t="shared" si="106"/>
        <v>III</v>
      </c>
      <c r="V77" s="197" t="str">
        <f t="shared" si="107"/>
        <v>Aceptable</v>
      </c>
      <c r="W77" s="281">
        <v>3</v>
      </c>
      <c r="X77" s="282"/>
      <c r="Y77" s="282" t="str">
        <f t="shared" ref="Y77" si="108">+IF(X77=0,"",IF(X77&lt;21,"IV",IF(X77&lt;121,"III",IF(X77&lt;501,"II",IF(X77&lt;4001,"I","")))))</f>
        <v/>
      </c>
      <c r="Z77" s="197" t="str">
        <f t="shared" ref="Z77" si="109">+IF(Y77=0,"",IF(Y77="I","No Aceptable",IF(Y77="II","No Aceptable  o Aceptable con control específico",IF(Y77="III","Aceptable",IF(Y77="IV","Aceptable","")))))</f>
        <v/>
      </c>
      <c r="AA77" s="274" t="s">
        <v>1356</v>
      </c>
      <c r="AB77" s="274" t="s">
        <v>1356</v>
      </c>
      <c r="AC77" s="275" t="s">
        <v>1550</v>
      </c>
      <c r="AD77" s="283" t="s">
        <v>1356</v>
      </c>
      <c r="AE77" s="276" t="s">
        <v>1551</v>
      </c>
      <c r="AF77" s="195" t="s">
        <v>1362</v>
      </c>
      <c r="AG77" s="276" t="s">
        <v>1507</v>
      </c>
      <c r="AH77" s="199"/>
    </row>
    <row r="78" spans="2:35" ht="89.25" customHeight="1" x14ac:dyDescent="0.25">
      <c r="B78" s="373" t="s">
        <v>1457</v>
      </c>
      <c r="C78" s="376" t="s">
        <v>1552</v>
      </c>
      <c r="D78" s="379" t="s">
        <v>1553</v>
      </c>
      <c r="E78" s="200" t="s">
        <v>1352</v>
      </c>
      <c r="F78" s="284" t="s">
        <v>1554</v>
      </c>
      <c r="G78" s="243" t="s">
        <v>1555</v>
      </c>
      <c r="H78" s="200" t="s">
        <v>1556</v>
      </c>
      <c r="I78" s="176" t="s">
        <v>1463</v>
      </c>
      <c r="J78" s="176" t="s">
        <v>1463</v>
      </c>
      <c r="K78" s="176" t="s">
        <v>1463</v>
      </c>
      <c r="L78" s="226">
        <v>6</v>
      </c>
      <c r="M78" s="171" t="str">
        <f>+IF(L78="","Bajo",IF(L78=2,"Medio",IF(L78=6,"Alto",IF(L78=10,"Muy Alto",""))))</f>
        <v>Alto</v>
      </c>
      <c r="N78" s="200">
        <v>3</v>
      </c>
      <c r="O78" s="171" t="str">
        <f t="shared" si="47"/>
        <v>Frecuente</v>
      </c>
      <c r="P78" s="201">
        <f>+IF(L78="",N78,(N78*L78))</f>
        <v>18</v>
      </c>
      <c r="Q78" s="201" t="str">
        <f>+IF(P78=0,"",IF(P78&lt;5,"Bajo",IF(P78&lt;9,"Medio",IF(P78&lt;21,"Alto",IF(P78&lt;41,"Muy Alto","")))))</f>
        <v>Alto</v>
      </c>
      <c r="R78" s="200">
        <v>25</v>
      </c>
      <c r="S78" s="171" t="str">
        <f>+IF(R78=0,"",IF(R78&lt;11,"Leve",IF(R78&lt;26,"Grave",IF(R78&lt;61,"Muy Grave",IF(R78&lt;101,"Muerte","")))))</f>
        <v>Grave</v>
      </c>
      <c r="T78" s="201">
        <f>+R78*P78</f>
        <v>450</v>
      </c>
      <c r="U78" s="201" t="str">
        <f>+IF(T78=0,"",IF(T78&lt;21,"IV",IF(T78&lt;121,"III",IF(T78&lt;501,"II",IF(T78&lt;4001,"I","")))))</f>
        <v>II</v>
      </c>
      <c r="V78" s="175" t="str">
        <f>+IF(U78=0,"",IF(U78="I","No Aceptable",IF(U78="II","No Aceptable  o Aceptable con control específico",IF(U78="III","Mejorable",IF(U78="IV","Aceptable","")))))</f>
        <v>No Aceptable  o Aceptable con control específico</v>
      </c>
      <c r="W78" s="171">
        <v>1</v>
      </c>
      <c r="X78" s="200" t="s">
        <v>1556</v>
      </c>
      <c r="Y78" s="200" t="s">
        <v>1352</v>
      </c>
      <c r="Z78" s="285" t="s">
        <v>1356</v>
      </c>
      <c r="AA78" s="285" t="s">
        <v>1356</v>
      </c>
      <c r="AB78" s="286" t="s">
        <v>1356</v>
      </c>
      <c r="AC78" s="176" t="s">
        <v>1557</v>
      </c>
      <c r="AD78" s="176" t="s">
        <v>1356</v>
      </c>
      <c r="AE78" s="171" t="s">
        <v>1397</v>
      </c>
      <c r="AF78" s="171" t="s">
        <v>1362</v>
      </c>
      <c r="AG78" s="171" t="s">
        <v>1363</v>
      </c>
      <c r="AH78" s="178"/>
    </row>
    <row r="79" spans="2:35" ht="89.25" customHeight="1" x14ac:dyDescent="0.25">
      <c r="B79" s="374"/>
      <c r="C79" s="377"/>
      <c r="D79" s="380"/>
      <c r="E79" s="142" t="s">
        <v>1352</v>
      </c>
      <c r="F79" s="182" t="s">
        <v>1460</v>
      </c>
      <c r="G79" s="240" t="s">
        <v>1558</v>
      </c>
      <c r="H79" s="127" t="s">
        <v>1462</v>
      </c>
      <c r="I79" s="17" t="s">
        <v>1463</v>
      </c>
      <c r="J79" s="17" t="s">
        <v>1463</v>
      </c>
      <c r="K79" s="17" t="s">
        <v>1464</v>
      </c>
      <c r="L79" s="127">
        <v>6</v>
      </c>
      <c r="M79" s="183" t="str">
        <f>+IF(L79="","Bajo",IF(L79=2,"Medio",IF(L79=6,"Alto",IF(L79=10,"Muy Alto",""))))</f>
        <v>Alto</v>
      </c>
      <c r="N79" s="127">
        <v>3</v>
      </c>
      <c r="O79" s="183" t="str">
        <f t="shared" si="47"/>
        <v>Frecuente</v>
      </c>
      <c r="P79" s="182">
        <f>+IF(L79="",N79,(N79*L79))</f>
        <v>18</v>
      </c>
      <c r="Q79" s="182" t="str">
        <f>+IF(P79=0,"",IF(P79&lt;5,"Bajo",IF(P79&lt;9,"Medio",IF(P79&lt;21,"Alto",IF(P79&lt;41,"Muy Alto","")))))</f>
        <v>Alto</v>
      </c>
      <c r="R79" s="142">
        <v>25</v>
      </c>
      <c r="S79" s="183" t="str">
        <f>+IF(R79=0,"",IF(R79&lt;11,"Leve",IF(R79&lt;26,"Grave",IF(R79&lt;61,"Muy Grave",IF(R79&lt;101,"Muerte","")))))</f>
        <v>Grave</v>
      </c>
      <c r="T79" s="182">
        <f>+R79*P79</f>
        <v>450</v>
      </c>
      <c r="U79" s="182" t="str">
        <f>+IF(T79=0,"",IF(T79&lt;21,"IV",IF(T79&lt;121,"III",IF(T79&lt;501,"II",IF(T79&lt;4001,"I","")))))</f>
        <v>II</v>
      </c>
      <c r="V79" s="202" t="str">
        <f>+IF(U79=0,"",IF(U79="I","No Aceptable",IF(U79="II","No Aceptable  o Aceptable con control específico",IF(U79="III","Mejorable",IF(U79="IV","Aceptable","")))))</f>
        <v>No Aceptable  o Aceptable con control específico</v>
      </c>
      <c r="W79" s="183">
        <v>1</v>
      </c>
      <c r="X79" s="127" t="s">
        <v>1465</v>
      </c>
      <c r="Y79" s="127" t="s">
        <v>1352</v>
      </c>
      <c r="Z79" s="17" t="s">
        <v>1390</v>
      </c>
      <c r="AA79" s="17" t="s">
        <v>1390</v>
      </c>
      <c r="AB79" s="17" t="s">
        <v>1356</v>
      </c>
      <c r="AC79" s="17" t="s">
        <v>1559</v>
      </c>
      <c r="AD79" s="17" t="s">
        <v>1390</v>
      </c>
      <c r="AE79" s="183" t="s">
        <v>1468</v>
      </c>
      <c r="AF79" s="183" t="s">
        <v>1379</v>
      </c>
      <c r="AG79" s="183" t="s">
        <v>1363</v>
      </c>
      <c r="AH79" s="188"/>
    </row>
    <row r="80" spans="2:35" ht="89.25" customHeight="1" x14ac:dyDescent="0.25">
      <c r="B80" s="374"/>
      <c r="C80" s="377"/>
      <c r="D80" s="380"/>
      <c r="E80" s="127" t="s">
        <v>1352</v>
      </c>
      <c r="F80" s="182" t="s">
        <v>1380</v>
      </c>
      <c r="G80" s="240" t="s">
        <v>1560</v>
      </c>
      <c r="H80" s="127" t="s">
        <v>1374</v>
      </c>
      <c r="I80" s="17" t="s">
        <v>1463</v>
      </c>
      <c r="J80" s="17" t="s">
        <v>1463</v>
      </c>
      <c r="K80" s="17" t="s">
        <v>1463</v>
      </c>
      <c r="L80" s="142">
        <v>6</v>
      </c>
      <c r="M80" s="183" t="str">
        <f t="shared" ref="M80:M86" si="110">+IF(L80="","Bajo",IF(L80=2,"Medio",IF(L80=6,"Alto",IF(L80=10,"Muy Alto",""))))</f>
        <v>Alto</v>
      </c>
      <c r="N80" s="127">
        <v>3</v>
      </c>
      <c r="O80" s="183" t="str">
        <f t="shared" si="47"/>
        <v>Frecuente</v>
      </c>
      <c r="P80" s="182">
        <f t="shared" ref="P80:P86" si="111">+IF(L80="",N80,(N80*L80))</f>
        <v>18</v>
      </c>
      <c r="Q80" s="182" t="str">
        <f t="shared" ref="Q80:Q86" si="112">+IF(P80=0,"",IF(P80&lt;5,"Bajo",IF(P80&lt;9,"Medio",IF(P80&lt;21,"Alto",IF(P80&lt;41,"Muy Alto","")))))</f>
        <v>Alto</v>
      </c>
      <c r="R80" s="127">
        <v>25</v>
      </c>
      <c r="S80" s="183" t="str">
        <f t="shared" ref="S80:S86" si="113">+IF(R80=0,"",IF(R80&lt;11,"Leve",IF(R80&lt;26,"Grave",IF(R80&lt;61,"Muy Grave",IF(R80&lt;101,"Muerte","")))))</f>
        <v>Grave</v>
      </c>
      <c r="T80" s="182">
        <f t="shared" ref="T80:T86" si="114">+R80*P80</f>
        <v>450</v>
      </c>
      <c r="U80" s="182" t="str">
        <f t="shared" ref="U80:U86" si="115">+IF(T80=0,"",IF(T80&lt;21,"IV",IF(T80&lt;121,"III",IF(T80&lt;501,"II",IF(T80&lt;4001,"I","")))))</f>
        <v>II</v>
      </c>
      <c r="V80" s="202" t="str">
        <f t="shared" ref="V80:V86" si="116">+IF(U80=0,"",IF(U80="I","No Aceptable",IF(U80="II","No Aceptable  o Aceptable con control específico",IF(U80="III","Aceptable",IF(U80="IV","Aceptable","")))))</f>
        <v>No Aceptable  o Aceptable con control específico</v>
      </c>
      <c r="W80" s="183">
        <v>1</v>
      </c>
      <c r="X80" s="127" t="s">
        <v>1374</v>
      </c>
      <c r="Y80" s="127" t="s">
        <v>1352</v>
      </c>
      <c r="Z80" s="17" t="s">
        <v>1390</v>
      </c>
      <c r="AA80" s="17" t="s">
        <v>1390</v>
      </c>
      <c r="AB80" s="17" t="s">
        <v>1561</v>
      </c>
      <c r="AC80" s="17" t="s">
        <v>1377</v>
      </c>
      <c r="AD80" s="17" t="s">
        <v>1356</v>
      </c>
      <c r="AE80" s="183" t="s">
        <v>1562</v>
      </c>
      <c r="AF80" s="183" t="s">
        <v>1362</v>
      </c>
      <c r="AG80" s="137" t="s">
        <v>1507</v>
      </c>
      <c r="AH80" s="188"/>
    </row>
    <row r="81" spans="2:34" ht="89.25" customHeight="1" x14ac:dyDescent="0.25">
      <c r="B81" s="374"/>
      <c r="C81" s="377"/>
      <c r="D81" s="380"/>
      <c r="E81" s="127" t="s">
        <v>1352</v>
      </c>
      <c r="F81" s="244" t="s">
        <v>1489</v>
      </c>
      <c r="G81" s="240" t="s">
        <v>1563</v>
      </c>
      <c r="H81" s="127" t="s">
        <v>1374</v>
      </c>
      <c r="I81" s="219" t="s">
        <v>1356</v>
      </c>
      <c r="J81" s="219" t="s">
        <v>1356</v>
      </c>
      <c r="K81" s="219" t="s">
        <v>1356</v>
      </c>
      <c r="L81" s="245">
        <v>2</v>
      </c>
      <c r="M81" s="183" t="str">
        <f t="shared" si="110"/>
        <v>Medio</v>
      </c>
      <c r="N81" s="245">
        <v>4</v>
      </c>
      <c r="O81" s="183" t="str">
        <f t="shared" si="47"/>
        <v>Continua</v>
      </c>
      <c r="P81" s="182">
        <f t="shared" si="111"/>
        <v>8</v>
      </c>
      <c r="Q81" s="182" t="str">
        <f t="shared" si="112"/>
        <v>Medio</v>
      </c>
      <c r="R81" s="142">
        <v>10</v>
      </c>
      <c r="S81" s="183" t="str">
        <f t="shared" si="113"/>
        <v>Leve</v>
      </c>
      <c r="T81" s="182">
        <f t="shared" si="114"/>
        <v>80</v>
      </c>
      <c r="U81" s="182" t="str">
        <f t="shared" si="115"/>
        <v>III</v>
      </c>
      <c r="V81" s="202" t="str">
        <f>+IF(U81=0,"",IF(U81="I","No Aceptable",IF(U81="II","No Aceptable  o Aceptable con control específico",IF(U81="III","Mejorable",IF(U81="IV","Aceptable","")))))</f>
        <v>Mejorable</v>
      </c>
      <c r="W81" s="183">
        <v>1</v>
      </c>
      <c r="X81" s="127" t="s">
        <v>1374</v>
      </c>
      <c r="Y81" s="127" t="s">
        <v>1352</v>
      </c>
      <c r="Z81" s="17" t="s">
        <v>1390</v>
      </c>
      <c r="AA81" s="17" t="s">
        <v>1470</v>
      </c>
      <c r="AB81" s="219" t="s">
        <v>1356</v>
      </c>
      <c r="AC81" s="183" t="s">
        <v>1494</v>
      </c>
      <c r="AD81" s="17" t="s">
        <v>1356</v>
      </c>
      <c r="AE81" s="183" t="s">
        <v>1562</v>
      </c>
      <c r="AF81" s="183" t="s">
        <v>1362</v>
      </c>
      <c r="AG81" s="137" t="s">
        <v>1507</v>
      </c>
      <c r="AH81" s="188"/>
    </row>
    <row r="82" spans="2:34" ht="89.25" customHeight="1" x14ac:dyDescent="0.25">
      <c r="B82" s="374"/>
      <c r="C82" s="377"/>
      <c r="D82" s="380"/>
      <c r="E82" s="127" t="s">
        <v>1352</v>
      </c>
      <c r="F82" s="182" t="s">
        <v>1564</v>
      </c>
      <c r="G82" s="240" t="s">
        <v>1565</v>
      </c>
      <c r="H82" s="127" t="s">
        <v>1476</v>
      </c>
      <c r="I82" s="17" t="s">
        <v>1463</v>
      </c>
      <c r="J82" s="17" t="s">
        <v>1463</v>
      </c>
      <c r="K82" s="17" t="s">
        <v>1463</v>
      </c>
      <c r="L82" s="127">
        <v>6</v>
      </c>
      <c r="M82" s="183" t="str">
        <f t="shared" si="110"/>
        <v>Alto</v>
      </c>
      <c r="N82" s="127">
        <v>3</v>
      </c>
      <c r="O82" s="183" t="str">
        <f t="shared" si="47"/>
        <v>Frecuente</v>
      </c>
      <c r="P82" s="182">
        <f t="shared" si="111"/>
        <v>18</v>
      </c>
      <c r="Q82" s="182" t="str">
        <f t="shared" si="112"/>
        <v>Alto</v>
      </c>
      <c r="R82" s="127">
        <v>25</v>
      </c>
      <c r="S82" s="183" t="str">
        <f t="shared" si="113"/>
        <v>Grave</v>
      </c>
      <c r="T82" s="182">
        <f t="shared" si="114"/>
        <v>450</v>
      </c>
      <c r="U82" s="182" t="str">
        <f t="shared" si="115"/>
        <v>II</v>
      </c>
      <c r="V82" s="202" t="str">
        <f t="shared" si="116"/>
        <v>No Aceptable  o Aceptable con control específico</v>
      </c>
      <c r="W82" s="183">
        <v>1</v>
      </c>
      <c r="X82" s="127" t="s">
        <v>1566</v>
      </c>
      <c r="Y82" s="127" t="s">
        <v>1352</v>
      </c>
      <c r="Z82" s="17" t="s">
        <v>1390</v>
      </c>
      <c r="AA82" s="17" t="s">
        <v>1390</v>
      </c>
      <c r="AB82" s="17" t="s">
        <v>1390</v>
      </c>
      <c r="AC82" s="17" t="s">
        <v>1567</v>
      </c>
      <c r="AD82" s="17" t="s">
        <v>1356</v>
      </c>
      <c r="AE82" s="183" t="s">
        <v>1568</v>
      </c>
      <c r="AF82" s="183" t="s">
        <v>1362</v>
      </c>
      <c r="AG82" s="137" t="s">
        <v>1507</v>
      </c>
      <c r="AH82" s="188"/>
    </row>
    <row r="83" spans="2:34" ht="89.25" customHeight="1" x14ac:dyDescent="0.25">
      <c r="B83" s="374"/>
      <c r="C83" s="377"/>
      <c r="D83" s="380"/>
      <c r="E83" s="127" t="s">
        <v>1352</v>
      </c>
      <c r="F83" s="182" t="s">
        <v>1569</v>
      </c>
      <c r="G83" s="240" t="s">
        <v>1570</v>
      </c>
      <c r="H83" s="127" t="s">
        <v>1476</v>
      </c>
      <c r="I83" s="17" t="s">
        <v>1463</v>
      </c>
      <c r="J83" s="17" t="s">
        <v>1463</v>
      </c>
      <c r="K83" s="17" t="s">
        <v>1463</v>
      </c>
      <c r="L83" s="127">
        <v>6</v>
      </c>
      <c r="M83" s="183" t="str">
        <f t="shared" si="110"/>
        <v>Alto</v>
      </c>
      <c r="N83" s="127">
        <v>3</v>
      </c>
      <c r="O83" s="183" t="str">
        <f t="shared" si="47"/>
        <v>Frecuente</v>
      </c>
      <c r="P83" s="182">
        <f t="shared" si="111"/>
        <v>18</v>
      </c>
      <c r="Q83" s="182" t="str">
        <f t="shared" si="112"/>
        <v>Alto</v>
      </c>
      <c r="R83" s="127">
        <v>25</v>
      </c>
      <c r="S83" s="183" t="str">
        <f t="shared" si="113"/>
        <v>Grave</v>
      </c>
      <c r="T83" s="182">
        <f t="shared" si="114"/>
        <v>450</v>
      </c>
      <c r="U83" s="182" t="str">
        <f t="shared" si="115"/>
        <v>II</v>
      </c>
      <c r="V83" s="202" t="str">
        <f t="shared" si="116"/>
        <v>No Aceptable  o Aceptable con control específico</v>
      </c>
      <c r="W83" s="183">
        <v>1</v>
      </c>
      <c r="X83" s="127" t="s">
        <v>1566</v>
      </c>
      <c r="Y83" s="127" t="s">
        <v>1352</v>
      </c>
      <c r="Z83" s="17" t="s">
        <v>1390</v>
      </c>
      <c r="AA83" s="17" t="s">
        <v>1390</v>
      </c>
      <c r="AB83" s="17" t="s">
        <v>1571</v>
      </c>
      <c r="AC83" s="17" t="s">
        <v>1572</v>
      </c>
      <c r="AD83" s="17" t="s">
        <v>1356</v>
      </c>
      <c r="AE83" s="183" t="s">
        <v>1562</v>
      </c>
      <c r="AF83" s="127" t="s">
        <v>1573</v>
      </c>
      <c r="AG83" s="137" t="s">
        <v>1507</v>
      </c>
      <c r="AH83" s="188"/>
    </row>
    <row r="84" spans="2:34" ht="89.25" customHeight="1" x14ac:dyDescent="0.25">
      <c r="B84" s="374"/>
      <c r="C84" s="377"/>
      <c r="D84" s="380"/>
      <c r="E84" s="127" t="s">
        <v>1352</v>
      </c>
      <c r="F84" s="268" t="s">
        <v>1537</v>
      </c>
      <c r="G84" s="240" t="s">
        <v>1574</v>
      </c>
      <c r="H84" s="127" t="s">
        <v>1575</v>
      </c>
      <c r="I84" s="17" t="s">
        <v>1463</v>
      </c>
      <c r="J84" s="17" t="s">
        <v>1463</v>
      </c>
      <c r="K84" s="17" t="s">
        <v>1464</v>
      </c>
      <c r="L84" s="142">
        <v>2</v>
      </c>
      <c r="M84" s="183" t="str">
        <f t="shared" si="110"/>
        <v>Medio</v>
      </c>
      <c r="N84" s="127">
        <v>4</v>
      </c>
      <c r="O84" s="183" t="str">
        <f t="shared" si="47"/>
        <v>Continua</v>
      </c>
      <c r="P84" s="182">
        <f t="shared" si="111"/>
        <v>8</v>
      </c>
      <c r="Q84" s="182" t="str">
        <f t="shared" si="112"/>
        <v>Medio</v>
      </c>
      <c r="R84" s="127">
        <v>25</v>
      </c>
      <c r="S84" s="183" t="str">
        <f t="shared" si="113"/>
        <v>Grave</v>
      </c>
      <c r="T84" s="182">
        <f t="shared" si="114"/>
        <v>200</v>
      </c>
      <c r="U84" s="182" t="str">
        <f t="shared" si="115"/>
        <v>II</v>
      </c>
      <c r="V84" s="202" t="str">
        <f t="shared" si="116"/>
        <v>No Aceptable  o Aceptable con control específico</v>
      </c>
      <c r="W84" s="183">
        <v>1</v>
      </c>
      <c r="X84" s="127" t="s">
        <v>1576</v>
      </c>
      <c r="Y84" s="127" t="s">
        <v>1352</v>
      </c>
      <c r="Z84" s="181" t="s">
        <v>1356</v>
      </c>
      <c r="AA84" s="181" t="s">
        <v>1356</v>
      </c>
      <c r="AB84" s="181" t="s">
        <v>1356</v>
      </c>
      <c r="AC84" s="17" t="s">
        <v>1577</v>
      </c>
      <c r="AD84" s="17" t="s">
        <v>1356</v>
      </c>
      <c r="AE84" s="183" t="s">
        <v>1578</v>
      </c>
      <c r="AF84" s="183" t="s">
        <v>1362</v>
      </c>
      <c r="AG84" s="137" t="s">
        <v>1507</v>
      </c>
      <c r="AH84" s="188"/>
    </row>
    <row r="85" spans="2:34" ht="89.25" customHeight="1" x14ac:dyDescent="0.25">
      <c r="B85" s="374"/>
      <c r="C85" s="377"/>
      <c r="D85" s="380"/>
      <c r="E85" s="127" t="s">
        <v>1352</v>
      </c>
      <c r="F85" s="182" t="s">
        <v>1387</v>
      </c>
      <c r="G85" s="240" t="s">
        <v>1579</v>
      </c>
      <c r="H85" s="127" t="s">
        <v>1580</v>
      </c>
      <c r="I85" s="17" t="s">
        <v>1463</v>
      </c>
      <c r="J85" s="17" t="s">
        <v>1463</v>
      </c>
      <c r="K85" s="17" t="s">
        <v>1463</v>
      </c>
      <c r="L85" s="142">
        <v>6</v>
      </c>
      <c r="M85" s="183" t="str">
        <f t="shared" si="110"/>
        <v>Alto</v>
      </c>
      <c r="N85" s="127">
        <v>3</v>
      </c>
      <c r="O85" s="183" t="str">
        <f t="shared" si="47"/>
        <v>Frecuente</v>
      </c>
      <c r="P85" s="182">
        <f t="shared" si="111"/>
        <v>18</v>
      </c>
      <c r="Q85" s="182" t="str">
        <f t="shared" si="112"/>
        <v>Alto</v>
      </c>
      <c r="R85" s="127">
        <v>25</v>
      </c>
      <c r="S85" s="183" t="str">
        <f t="shared" si="113"/>
        <v>Grave</v>
      </c>
      <c r="T85" s="182">
        <f t="shared" si="114"/>
        <v>450</v>
      </c>
      <c r="U85" s="182" t="str">
        <f t="shared" si="115"/>
        <v>II</v>
      </c>
      <c r="V85" s="202" t="str">
        <f t="shared" si="116"/>
        <v>No Aceptable  o Aceptable con control específico</v>
      </c>
      <c r="W85" s="183">
        <v>1</v>
      </c>
      <c r="X85" s="127" t="s">
        <v>1581</v>
      </c>
      <c r="Y85" s="127" t="s">
        <v>1352</v>
      </c>
      <c r="Z85" s="17" t="s">
        <v>1390</v>
      </c>
      <c r="AA85" s="17" t="s">
        <v>1470</v>
      </c>
      <c r="AB85" s="181" t="s">
        <v>1356</v>
      </c>
      <c r="AC85" s="17" t="s">
        <v>1474</v>
      </c>
      <c r="AD85" s="17" t="s">
        <v>1356</v>
      </c>
      <c r="AE85" s="183" t="s">
        <v>1434</v>
      </c>
      <c r="AF85" s="183" t="s">
        <v>1362</v>
      </c>
      <c r="AG85" s="137" t="s">
        <v>1507</v>
      </c>
      <c r="AH85" s="188"/>
    </row>
    <row r="86" spans="2:34" ht="89.25" customHeight="1" thickBot="1" x14ac:dyDescent="0.3">
      <c r="B86" s="375"/>
      <c r="C86" s="378"/>
      <c r="D86" s="381"/>
      <c r="E86" s="196" t="s">
        <v>1352</v>
      </c>
      <c r="F86" s="260" t="s">
        <v>1582</v>
      </c>
      <c r="G86" s="287" t="s">
        <v>1583</v>
      </c>
      <c r="H86" s="196" t="s">
        <v>1580</v>
      </c>
      <c r="I86" s="198" t="s">
        <v>1463</v>
      </c>
      <c r="J86" s="198" t="s">
        <v>1463</v>
      </c>
      <c r="K86" s="198" t="s">
        <v>1463</v>
      </c>
      <c r="L86" s="191">
        <v>6</v>
      </c>
      <c r="M86" s="195" t="str">
        <f t="shared" si="110"/>
        <v>Alto</v>
      </c>
      <c r="N86" s="196">
        <v>3</v>
      </c>
      <c r="O86" s="195" t="str">
        <f t="shared" si="47"/>
        <v>Frecuente</v>
      </c>
      <c r="P86" s="192">
        <f t="shared" si="111"/>
        <v>18</v>
      </c>
      <c r="Q86" s="192" t="str">
        <f t="shared" si="112"/>
        <v>Alto</v>
      </c>
      <c r="R86" s="196">
        <v>25</v>
      </c>
      <c r="S86" s="195" t="str">
        <f t="shared" si="113"/>
        <v>Grave</v>
      </c>
      <c r="T86" s="192">
        <f t="shared" si="114"/>
        <v>450</v>
      </c>
      <c r="U86" s="192" t="str">
        <f t="shared" si="115"/>
        <v>II</v>
      </c>
      <c r="V86" s="214" t="str">
        <f t="shared" si="116"/>
        <v>No Aceptable  o Aceptable con control específico</v>
      </c>
      <c r="W86" s="195">
        <v>1</v>
      </c>
      <c r="X86" s="196" t="s">
        <v>1581</v>
      </c>
      <c r="Y86" s="196" t="s">
        <v>1352</v>
      </c>
      <c r="Z86" s="198" t="s">
        <v>1390</v>
      </c>
      <c r="AA86" s="198" t="s">
        <v>1470</v>
      </c>
      <c r="AB86" s="181" t="s">
        <v>1356</v>
      </c>
      <c r="AC86" s="198" t="s">
        <v>1584</v>
      </c>
      <c r="AD86" s="198" t="s">
        <v>1356</v>
      </c>
      <c r="AE86" s="195" t="s">
        <v>1434</v>
      </c>
      <c r="AF86" s="195" t="s">
        <v>1362</v>
      </c>
      <c r="AG86" s="276" t="s">
        <v>1507</v>
      </c>
      <c r="AH86" s="199"/>
    </row>
    <row r="87" spans="2:34" ht="89.25" customHeight="1" x14ac:dyDescent="0.25">
      <c r="B87" s="391" t="s">
        <v>1585</v>
      </c>
      <c r="C87" s="393" t="s">
        <v>1586</v>
      </c>
      <c r="D87" s="400" t="s">
        <v>1587</v>
      </c>
      <c r="E87" s="288" t="s">
        <v>1352</v>
      </c>
      <c r="F87" s="289" t="s">
        <v>1353</v>
      </c>
      <c r="G87" s="288" t="s">
        <v>1400</v>
      </c>
      <c r="H87" s="288" t="s">
        <v>1355</v>
      </c>
      <c r="I87" s="237" t="s">
        <v>1356</v>
      </c>
      <c r="J87" s="237" t="s">
        <v>1356</v>
      </c>
      <c r="K87" s="237" t="s">
        <v>1356</v>
      </c>
      <c r="L87" s="235">
        <v>2</v>
      </c>
      <c r="M87" s="237" t="str">
        <f>+IF(L87="","Bajo",IF(L87=2,"Medio",IF(L87=6,"Alto",IF(L87=10,"Muy Alto",""))))</f>
        <v>Medio</v>
      </c>
      <c r="N87" s="235">
        <v>2</v>
      </c>
      <c r="O87" s="237" t="str">
        <f t="shared" si="47"/>
        <v>Ocasional</v>
      </c>
      <c r="P87" s="233">
        <f>+IF(L87="",N87,(N87*L87))</f>
        <v>4</v>
      </c>
      <c r="Q87" s="233" t="str">
        <f>+IF(P87=0,"",IF(P87&lt;5,"Bajo",IF(P87&lt;9,"Medio",IF(P87&lt;21,"Alto",IF(P87&lt;41,"Muy Alto","")))))</f>
        <v>Bajo</v>
      </c>
      <c r="R87" s="235">
        <v>25</v>
      </c>
      <c r="S87" s="237" t="str">
        <f>+IF(R87=0,"",IF(R87&lt;11,"Leve",IF(R87&lt;26,"Grave",IF(R87&lt;61,"Muy Grave",IF(R87&lt;101,"Muerte","")))))</f>
        <v>Grave</v>
      </c>
      <c r="T87" s="233">
        <f>+R87*P87</f>
        <v>100</v>
      </c>
      <c r="U87" s="233" t="str">
        <f>+IF(T87=0,"",IF(T87&lt;21,"IV",IF(T87&lt;121,"III",IF(T87&lt;501,"II",IF(T87&lt;4001,"I","")))))</f>
        <v>III</v>
      </c>
      <c r="V87" s="238" t="str">
        <f>+IF(U87=0,"",IF(U87="I","No Aceptable",IF(U87="II","No Aceptable  o Aceptable con control específico",IF(U87="III","Mejorable",IF(U87="IV","Aceptable","")))))</f>
        <v>Mejorable</v>
      </c>
      <c r="W87" s="237">
        <v>44</v>
      </c>
      <c r="X87" s="288" t="s">
        <v>1519</v>
      </c>
      <c r="Y87" s="237" t="s">
        <v>1352</v>
      </c>
      <c r="Z87" s="237" t="s">
        <v>1356</v>
      </c>
      <c r="AA87" s="237" t="s">
        <v>1356</v>
      </c>
      <c r="AB87" s="236" t="s">
        <v>1358</v>
      </c>
      <c r="AC87" s="290" t="s">
        <v>1401</v>
      </c>
      <c r="AD87" s="290" t="s">
        <v>1360</v>
      </c>
      <c r="AE87" s="237" t="s">
        <v>1361</v>
      </c>
      <c r="AF87" s="237" t="s">
        <v>1362</v>
      </c>
      <c r="AG87" s="237" t="s">
        <v>1363</v>
      </c>
      <c r="AH87" s="239"/>
    </row>
    <row r="88" spans="2:34" ht="156.75" x14ac:dyDescent="0.25">
      <c r="B88" s="374"/>
      <c r="C88" s="377"/>
      <c r="D88" s="380"/>
      <c r="E88" s="181" t="s">
        <v>1352</v>
      </c>
      <c r="F88" s="182" t="s">
        <v>1365</v>
      </c>
      <c r="G88" s="181" t="s">
        <v>1588</v>
      </c>
      <c r="H88" s="181" t="s">
        <v>1589</v>
      </c>
      <c r="I88" s="183" t="s">
        <v>1356</v>
      </c>
      <c r="J88" s="183" t="s">
        <v>1356</v>
      </c>
      <c r="K88" s="183" t="s">
        <v>1356</v>
      </c>
      <c r="L88" s="127">
        <v>6</v>
      </c>
      <c r="M88" s="183" t="str">
        <f t="shared" ref="M88" si="117">+IF(L88="","Bajo",IF(L88=2,"Medio",IF(L88=6,"Alto",IF(L88=10,"Muy Alto",""))))</f>
        <v>Alto</v>
      </c>
      <c r="N88" s="127">
        <v>3</v>
      </c>
      <c r="O88" s="183" t="str">
        <f>+IF(N88=0,"",IF(N88=1,"Esporádica",IF(N88=2,"Ocasional",IF(N88=3,"Frecuente",IF(N88=4,"Continua","")))))</f>
        <v>Frecuente</v>
      </c>
      <c r="P88" s="182">
        <f t="shared" ref="P88" si="118">+IF(L88="",N88,(N88*L88))</f>
        <v>18</v>
      </c>
      <c r="Q88" s="182" t="str">
        <f t="shared" ref="Q88" si="119">+IF(P88=0,"",IF(P88&lt;5,"Bajo",IF(P88&lt;9,"Medio",IF(P88&lt;21,"Alto",IF(P88&lt;41,"Muy Alto","")))))</f>
        <v>Alto</v>
      </c>
      <c r="R88" s="148">
        <v>10</v>
      </c>
      <c r="S88" s="184" t="str">
        <f>+IF(R88=0,"",IF(R88&lt;11,"Leve",IF(R88&lt;26,"Grave",IF(R88&lt;61,"Muy Grave",IF(R88&lt;101,"Muerte","")))))</f>
        <v>Leve</v>
      </c>
      <c r="T88" s="182">
        <f t="shared" ref="T88" si="120">+R88*P88</f>
        <v>180</v>
      </c>
      <c r="U88" s="182" t="str">
        <f t="shared" ref="U88" si="121">+IF(T88=0,"",IF(T88&lt;21,"IV",IF(T88&lt;121,"III",IF(T88&lt;501,"II",IF(T88&lt;4001,"I","")))))</f>
        <v>II</v>
      </c>
      <c r="V88" s="202" t="str">
        <f t="shared" ref="V88" si="122">+IF(U88=0,"",IF(U88="I","No Aceptable",IF(U88="II","No Aceptable  o Aceptable con control específico",IF(U88="III","Aceptable",IF(U88="IV","Aceptable","")))))</f>
        <v>No Aceptable  o Aceptable con control específico</v>
      </c>
      <c r="W88" s="237">
        <v>44</v>
      </c>
      <c r="X88" s="181" t="s">
        <v>1368</v>
      </c>
      <c r="Y88" s="183" t="s">
        <v>1352</v>
      </c>
      <c r="Z88" s="183" t="s">
        <v>1356</v>
      </c>
      <c r="AA88" s="183" t="s">
        <v>1356</v>
      </c>
      <c r="AB88" s="17" t="s">
        <v>1369</v>
      </c>
      <c r="AC88" s="187" t="s">
        <v>1370</v>
      </c>
      <c r="AD88" s="181" t="s">
        <v>1356</v>
      </c>
      <c r="AE88" s="183" t="s">
        <v>1420</v>
      </c>
      <c r="AF88" s="183" t="s">
        <v>1362</v>
      </c>
      <c r="AG88" s="183" t="s">
        <v>1363</v>
      </c>
      <c r="AH88" s="188"/>
    </row>
    <row r="89" spans="2:34" ht="89.25" customHeight="1" x14ac:dyDescent="0.25">
      <c r="B89" s="374"/>
      <c r="C89" s="377"/>
      <c r="D89" s="380"/>
      <c r="E89" s="127" t="s">
        <v>1352</v>
      </c>
      <c r="F89" s="182" t="s">
        <v>1372</v>
      </c>
      <c r="G89" s="240" t="s">
        <v>1373</v>
      </c>
      <c r="H89" s="127" t="s">
        <v>1374</v>
      </c>
      <c r="I89" s="183" t="s">
        <v>1356</v>
      </c>
      <c r="J89" s="183" t="s">
        <v>1356</v>
      </c>
      <c r="K89" s="183" t="s">
        <v>1356</v>
      </c>
      <c r="L89" s="127">
        <v>6</v>
      </c>
      <c r="M89" s="183" t="str">
        <f>+IF(L89="","Bajo",IF(L89=2,"Medio",IF(L89=6,"Alto",IF(L89=10,"Muy Alto",""))))</f>
        <v>Alto</v>
      </c>
      <c r="N89" s="127">
        <v>3</v>
      </c>
      <c r="O89" s="183" t="str">
        <f t="shared" ref="O89:O96" si="123">+IF(N89=0,"",IF(N89=1,"Esporádica",IF(N89=2,"Ocasional",IF(N89=3,"Frecuente",IF(N89=4,"Continua","")))))</f>
        <v>Frecuente</v>
      </c>
      <c r="P89" s="182">
        <f>+IF(L89="",N89,(N89*L89))</f>
        <v>18</v>
      </c>
      <c r="Q89" s="182" t="str">
        <f>+IF(P89=0,"",IF(P89&lt;5,"Bajo",IF(P89&lt;9,"Medio",IF(P89&lt;21,"Alto",IF(P89&lt;41,"Muy Alto","")))))</f>
        <v>Alto</v>
      </c>
      <c r="R89" s="127">
        <v>25</v>
      </c>
      <c r="S89" s="183" t="str">
        <f>+IF(R89=0,"",IF(R89&lt;11,"Leve",IF(R89&lt;26,"Grave",IF(R89&lt;61,"Muy Grave",IF(R89&lt;101,"Muerte","")))))</f>
        <v>Grave</v>
      </c>
      <c r="T89" s="182">
        <f>+R89*P89</f>
        <v>450</v>
      </c>
      <c r="U89" s="182" t="str">
        <f>+IF(T89=0,"",IF(T89&lt;21,"IV",IF(T89&lt;121,"III",IF(T89&lt;501,"II",IF(T89&lt;4001,"I","")))))</f>
        <v>II</v>
      </c>
      <c r="V89" s="202" t="str">
        <f>+IF(U89=0,"",IF(U89="I","No Aceptable",IF(U89="II","No Aceptable  o Aceptable con control específico",IF(U89="III","Mejorable",IF(U89="IV","Aceptable","")))))</f>
        <v>No Aceptable  o Aceptable con control específico</v>
      </c>
      <c r="W89" s="237">
        <v>44</v>
      </c>
      <c r="X89" s="127" t="s">
        <v>1374</v>
      </c>
      <c r="Y89" s="183" t="s">
        <v>1352</v>
      </c>
      <c r="Z89" s="183" t="s">
        <v>1356</v>
      </c>
      <c r="AA89" s="183" t="s">
        <v>1356</v>
      </c>
      <c r="AB89" s="17" t="s">
        <v>1382</v>
      </c>
      <c r="AC89" s="17" t="s">
        <v>1377</v>
      </c>
      <c r="AD89" s="183" t="s">
        <v>1356</v>
      </c>
      <c r="AE89" s="183" t="s">
        <v>1378</v>
      </c>
      <c r="AF89" s="183" t="s">
        <v>1379</v>
      </c>
      <c r="AG89" s="183" t="s">
        <v>1363</v>
      </c>
      <c r="AH89" s="188"/>
    </row>
    <row r="90" spans="2:34" ht="89.25" customHeight="1" x14ac:dyDescent="0.25">
      <c r="B90" s="374"/>
      <c r="C90" s="377"/>
      <c r="D90" s="380"/>
      <c r="E90" s="127" t="s">
        <v>1352</v>
      </c>
      <c r="F90" s="182" t="s">
        <v>1380</v>
      </c>
      <c r="G90" s="240" t="s">
        <v>1403</v>
      </c>
      <c r="H90" s="127" t="s">
        <v>1374</v>
      </c>
      <c r="I90" s="183" t="s">
        <v>1356</v>
      </c>
      <c r="J90" s="183" t="s">
        <v>1356</v>
      </c>
      <c r="K90" s="183" t="s">
        <v>1356</v>
      </c>
      <c r="L90" s="127">
        <v>6</v>
      </c>
      <c r="M90" s="183" t="str">
        <f>+IF(L90="","Bajo",IF(L90=2,"Medio",IF(L90=6,"Alto",IF(L90=10,"Muy Alto",""))))</f>
        <v>Alto</v>
      </c>
      <c r="N90" s="127">
        <v>3</v>
      </c>
      <c r="O90" s="183" t="str">
        <f t="shared" si="123"/>
        <v>Frecuente</v>
      </c>
      <c r="P90" s="182">
        <f t="shared" ref="P90:P94" si="124">+IF(L90="",N90,(N90*L90))</f>
        <v>18</v>
      </c>
      <c r="Q90" s="182" t="str">
        <f t="shared" ref="Q90:Q94" si="125">+IF(P90=0,"",IF(P90&lt;5,"Bajo",IF(P90&lt;9,"Medio",IF(P90&lt;21,"Alto",IF(P90&lt;41,"Muy Alto","")))))</f>
        <v>Alto</v>
      </c>
      <c r="R90" s="127">
        <v>25</v>
      </c>
      <c r="S90" s="183" t="str">
        <f t="shared" ref="S90:S91" si="126">+IF(R90=0,"",IF(R90&lt;11,"Leve",IF(R90&lt;26,"Grave",IF(R90&lt;61,"Muy Grave",IF(R90&lt;101,"Muerte","")))))</f>
        <v>Grave</v>
      </c>
      <c r="T90" s="182">
        <f t="shared" ref="T90:T94" si="127">+R90*P90</f>
        <v>450</v>
      </c>
      <c r="U90" s="182" t="str">
        <f t="shared" ref="U90:U95" si="128">+IF(T90=0,"",IF(T90&lt;21,"IV",IF(T90&lt;121,"III",IF(T90&lt;501,"II",IF(T90&lt;4001,"I","")))))</f>
        <v>II</v>
      </c>
      <c r="V90" s="202" t="str">
        <f t="shared" ref="V90" si="129">+IF(U90=0,"",IF(U90="I","No Aceptable",IF(U90="II","No Aceptable  o Aceptable con control específico",IF(U90="III","Aceptable",IF(U90="IV","Aceptable","")))))</f>
        <v>No Aceptable  o Aceptable con control específico</v>
      </c>
      <c r="W90" s="237">
        <v>44</v>
      </c>
      <c r="X90" s="127" t="s">
        <v>1374</v>
      </c>
      <c r="Y90" s="183" t="s">
        <v>1352</v>
      </c>
      <c r="Z90" s="183" t="s">
        <v>1356</v>
      </c>
      <c r="AA90" s="183" t="s">
        <v>1356</v>
      </c>
      <c r="AB90" s="17" t="s">
        <v>1382</v>
      </c>
      <c r="AC90" s="17" t="s">
        <v>1377</v>
      </c>
      <c r="AD90" s="183" t="s">
        <v>1356</v>
      </c>
      <c r="AE90" s="183" t="s">
        <v>1378</v>
      </c>
      <c r="AF90" s="183" t="s">
        <v>1379</v>
      </c>
      <c r="AG90" s="183" t="s">
        <v>1363</v>
      </c>
      <c r="AH90" s="188"/>
    </row>
    <row r="91" spans="2:34" ht="89.25" customHeight="1" x14ac:dyDescent="0.25">
      <c r="B91" s="374"/>
      <c r="C91" s="377"/>
      <c r="D91" s="380"/>
      <c r="E91" s="127" t="s">
        <v>1352</v>
      </c>
      <c r="F91" s="182" t="s">
        <v>1380</v>
      </c>
      <c r="G91" s="17" t="s">
        <v>1404</v>
      </c>
      <c r="H91" s="127" t="s">
        <v>1374</v>
      </c>
      <c r="I91" s="183" t="s">
        <v>1356</v>
      </c>
      <c r="J91" s="183" t="s">
        <v>1356</v>
      </c>
      <c r="K91" s="183" t="s">
        <v>1356</v>
      </c>
      <c r="L91" s="127">
        <v>2</v>
      </c>
      <c r="M91" s="183" t="str">
        <f t="shared" ref="M91:M94" si="130">+IF(L91="","Bajo",IF(L91=2,"Medio",IF(L91=6,"Alto",IF(L91=10,"Muy Alto",""))))</f>
        <v>Medio</v>
      </c>
      <c r="N91" s="127">
        <v>3</v>
      </c>
      <c r="O91" s="183" t="str">
        <f t="shared" si="123"/>
        <v>Frecuente</v>
      </c>
      <c r="P91" s="182">
        <f t="shared" si="124"/>
        <v>6</v>
      </c>
      <c r="Q91" s="182" t="str">
        <f t="shared" si="125"/>
        <v>Medio</v>
      </c>
      <c r="R91" s="127">
        <v>25</v>
      </c>
      <c r="S91" s="183" t="str">
        <f t="shared" si="126"/>
        <v>Grave</v>
      </c>
      <c r="T91" s="182">
        <f t="shared" si="127"/>
        <v>150</v>
      </c>
      <c r="U91" s="182" t="str">
        <f t="shared" si="128"/>
        <v>II</v>
      </c>
      <c r="V91" s="202" t="str">
        <f>+IF(U91=0,"",IF(U91="I","No Aceptable",IF(U91="II","No Aceptable  o Aceptable con control específico",IF(U91="III","Mejorable",IF(U91="IV","Aceptable","")))))</f>
        <v>No Aceptable  o Aceptable con control específico</v>
      </c>
      <c r="W91" s="237">
        <v>44</v>
      </c>
      <c r="X91" s="127" t="s">
        <v>1374</v>
      </c>
      <c r="Y91" s="183" t="s">
        <v>1352</v>
      </c>
      <c r="Z91" s="183" t="s">
        <v>1356</v>
      </c>
      <c r="AA91" s="183" t="s">
        <v>1356</v>
      </c>
      <c r="AB91" s="17" t="s">
        <v>1385</v>
      </c>
      <c r="AC91" s="17" t="s">
        <v>1377</v>
      </c>
      <c r="AD91" s="183" t="s">
        <v>1356</v>
      </c>
      <c r="AE91" s="183" t="s">
        <v>1378</v>
      </c>
      <c r="AF91" s="183" t="s">
        <v>1362</v>
      </c>
      <c r="AG91" s="183" t="s">
        <v>1363</v>
      </c>
      <c r="AH91" s="188"/>
    </row>
    <row r="92" spans="2:34" ht="89.25" customHeight="1" x14ac:dyDescent="0.25">
      <c r="B92" s="374"/>
      <c r="C92" s="377"/>
      <c r="D92" s="380"/>
      <c r="E92" s="127" t="s">
        <v>1352</v>
      </c>
      <c r="F92" s="182" t="s">
        <v>1387</v>
      </c>
      <c r="G92" s="17" t="s">
        <v>1388</v>
      </c>
      <c r="H92" s="127" t="s">
        <v>1389</v>
      </c>
      <c r="I92" s="183" t="s">
        <v>1356</v>
      </c>
      <c r="J92" s="183" t="s">
        <v>1356</v>
      </c>
      <c r="K92" s="183" t="s">
        <v>1356</v>
      </c>
      <c r="L92" s="127">
        <v>2</v>
      </c>
      <c r="M92" s="183" t="str">
        <f t="shared" si="130"/>
        <v>Medio</v>
      </c>
      <c r="N92" s="127">
        <v>2</v>
      </c>
      <c r="O92" s="183" t="str">
        <f t="shared" si="123"/>
        <v>Ocasional</v>
      </c>
      <c r="P92" s="182">
        <f t="shared" si="124"/>
        <v>4</v>
      </c>
      <c r="Q92" s="182" t="str">
        <f t="shared" si="125"/>
        <v>Bajo</v>
      </c>
      <c r="R92" s="127">
        <v>25</v>
      </c>
      <c r="S92" s="183" t="str">
        <f>+IF(R92=0,"",IF(R92&lt;11,"Leve",IF(R92&lt;26,"Grave",IF(R92&lt;61,"Muy Grave",IF(R92&lt;101,"Muerte","")))))</f>
        <v>Grave</v>
      </c>
      <c r="T92" s="182">
        <f t="shared" si="127"/>
        <v>100</v>
      </c>
      <c r="U92" s="182" t="str">
        <f t="shared" si="128"/>
        <v>III</v>
      </c>
      <c r="V92" s="202" t="str">
        <f>+IF(U92=0,"",IF(U92="I","No Aceptable",IF(U92="II","No Aceptable  o Aceptable con control específico",IF(U92="III","Mejorable",IF(U92="IV","Aceptable","")))))</f>
        <v>Mejorable</v>
      </c>
      <c r="W92" s="237">
        <v>44</v>
      </c>
      <c r="X92" s="127" t="s">
        <v>1389</v>
      </c>
      <c r="Y92" s="183" t="s">
        <v>1352</v>
      </c>
      <c r="Z92" s="183" t="s">
        <v>1356</v>
      </c>
      <c r="AA92" s="183" t="s">
        <v>1356</v>
      </c>
      <c r="AB92" s="17" t="s">
        <v>1356</v>
      </c>
      <c r="AC92" s="17" t="s">
        <v>1433</v>
      </c>
      <c r="AD92" s="183" t="s">
        <v>1356</v>
      </c>
      <c r="AE92" s="183" t="s">
        <v>1434</v>
      </c>
      <c r="AF92" s="183" t="s">
        <v>1362</v>
      </c>
      <c r="AG92" s="183" t="s">
        <v>1363</v>
      </c>
      <c r="AH92" s="188"/>
    </row>
    <row r="93" spans="2:34" ht="89.25" customHeight="1" x14ac:dyDescent="0.25">
      <c r="B93" s="374"/>
      <c r="C93" s="377"/>
      <c r="D93" s="380"/>
      <c r="E93" s="127" t="s">
        <v>1352</v>
      </c>
      <c r="F93" s="182" t="s">
        <v>1421</v>
      </c>
      <c r="G93" s="17" t="s">
        <v>1422</v>
      </c>
      <c r="H93" s="127" t="s">
        <v>1423</v>
      </c>
      <c r="I93" s="183" t="s">
        <v>1356</v>
      </c>
      <c r="J93" s="183" t="s">
        <v>1356</v>
      </c>
      <c r="K93" s="183" t="s">
        <v>1356</v>
      </c>
      <c r="L93" s="127">
        <v>2</v>
      </c>
      <c r="M93" s="183" t="s">
        <v>1424</v>
      </c>
      <c r="N93" s="127">
        <v>2</v>
      </c>
      <c r="O93" s="183" t="s">
        <v>1425</v>
      </c>
      <c r="P93" s="182">
        <v>4</v>
      </c>
      <c r="Q93" s="182" t="s">
        <v>1426</v>
      </c>
      <c r="R93" s="127">
        <v>25</v>
      </c>
      <c r="S93" s="183" t="s">
        <v>1427</v>
      </c>
      <c r="T93" s="182">
        <v>100</v>
      </c>
      <c r="U93" s="182" t="s">
        <v>1428</v>
      </c>
      <c r="V93" s="202" t="s">
        <v>1429</v>
      </c>
      <c r="W93" s="237">
        <v>44</v>
      </c>
      <c r="X93" s="127" t="s">
        <v>1430</v>
      </c>
      <c r="Y93" s="183" t="s">
        <v>1352</v>
      </c>
      <c r="Z93" s="183" t="s">
        <v>1356</v>
      </c>
      <c r="AA93" s="183" t="s">
        <v>1356</v>
      </c>
      <c r="AB93" s="17" t="s">
        <v>1356</v>
      </c>
      <c r="AC93" s="17" t="s">
        <v>1431</v>
      </c>
      <c r="AD93" s="183" t="s">
        <v>1356</v>
      </c>
      <c r="AE93" s="183" t="s">
        <v>1432</v>
      </c>
      <c r="AF93" s="183" t="s">
        <v>1362</v>
      </c>
      <c r="AG93" s="183" t="s">
        <v>1363</v>
      </c>
      <c r="AH93" s="188"/>
    </row>
    <row r="94" spans="2:34" ht="89.25" customHeight="1" x14ac:dyDescent="0.25">
      <c r="B94" s="374"/>
      <c r="C94" s="377"/>
      <c r="D94" s="380"/>
      <c r="E94" s="127" t="s">
        <v>1352</v>
      </c>
      <c r="F94" s="182" t="s">
        <v>1392</v>
      </c>
      <c r="G94" s="181" t="s">
        <v>1393</v>
      </c>
      <c r="H94" s="127" t="s">
        <v>1406</v>
      </c>
      <c r="I94" s="183" t="s">
        <v>1356</v>
      </c>
      <c r="J94" s="183" t="s">
        <v>1356</v>
      </c>
      <c r="K94" s="183" t="s">
        <v>1356</v>
      </c>
      <c r="L94" s="127">
        <v>2</v>
      </c>
      <c r="M94" s="183" t="str">
        <f t="shared" si="130"/>
        <v>Medio</v>
      </c>
      <c r="N94" s="127">
        <v>2</v>
      </c>
      <c r="O94" s="183" t="str">
        <f t="shared" si="123"/>
        <v>Ocasional</v>
      </c>
      <c r="P94" s="182">
        <f t="shared" si="124"/>
        <v>4</v>
      </c>
      <c r="Q94" s="182" t="str">
        <f t="shared" si="125"/>
        <v>Bajo</v>
      </c>
      <c r="R94" s="127">
        <v>25</v>
      </c>
      <c r="S94" s="183" t="str">
        <f t="shared" ref="S94" si="131">+IF(R94=0,"",IF(R94&lt;11,"Leve",IF(R94&lt;26,"Grave",IF(R94&lt;61,"Muy Grave",IF(R94&lt;101,"Muerte","")))))</f>
        <v>Grave</v>
      </c>
      <c r="T94" s="182">
        <f t="shared" si="127"/>
        <v>100</v>
      </c>
      <c r="U94" s="182" t="str">
        <f t="shared" si="128"/>
        <v>III</v>
      </c>
      <c r="V94" s="202" t="str">
        <f>+IF(U94=0,"",IF(U94="I","No Aceptable",IF(U94="II","No Aceptable  o Aceptable con control específico",IF(U94="III","Mejorable",IF(U94="IV","Aceptable","")))))</f>
        <v>Mejorable</v>
      </c>
      <c r="W94" s="237">
        <v>44</v>
      </c>
      <c r="X94" s="127" t="s">
        <v>1395</v>
      </c>
      <c r="Y94" s="183" t="s">
        <v>1352</v>
      </c>
      <c r="Z94" s="183" t="s">
        <v>1356</v>
      </c>
      <c r="AA94" s="183" t="s">
        <v>1356</v>
      </c>
      <c r="AB94" s="17" t="s">
        <v>1356</v>
      </c>
      <c r="AC94" s="17" t="s">
        <v>1396</v>
      </c>
      <c r="AD94" s="183" t="s">
        <v>1356</v>
      </c>
      <c r="AE94" s="183" t="s">
        <v>1397</v>
      </c>
      <c r="AF94" s="183" t="s">
        <v>1362</v>
      </c>
      <c r="AG94" s="183" t="s">
        <v>1363</v>
      </c>
      <c r="AH94" s="188"/>
    </row>
    <row r="95" spans="2:34" ht="89.25" customHeight="1" thickBot="1" x14ac:dyDescent="0.3">
      <c r="B95" s="392"/>
      <c r="C95" s="394"/>
      <c r="D95" s="401"/>
      <c r="E95" s="206" t="s">
        <v>1352</v>
      </c>
      <c r="F95" s="204" t="s">
        <v>1392</v>
      </c>
      <c r="G95" s="246" t="s">
        <v>1435</v>
      </c>
      <c r="H95" s="247" t="s">
        <v>1436</v>
      </c>
      <c r="I95" s="207" t="s">
        <v>1356</v>
      </c>
      <c r="J95" s="207" t="s">
        <v>1356</v>
      </c>
      <c r="K95" s="207" t="s">
        <v>1356</v>
      </c>
      <c r="L95" s="206">
        <v>2</v>
      </c>
      <c r="M95" s="207" t="str">
        <f>+IF(L95="","Bajo",IF(L95=2,"Medio",IF(L95=6,"Alto",IF(L95=10,"Muy Alto",""))))</f>
        <v>Medio</v>
      </c>
      <c r="N95" s="206">
        <v>2</v>
      </c>
      <c r="O95" s="207" t="str">
        <f t="shared" si="123"/>
        <v>Ocasional</v>
      </c>
      <c r="P95" s="204">
        <f>+IF(L95="",N95,(N95*L95))</f>
        <v>4</v>
      </c>
      <c r="Q95" s="204" t="str">
        <f>+IF(P95=0,"",IF(P95&lt;5,"Bajo",IF(P95&lt;9,"Medio",IF(P95&lt;21,"Alto",IF(P95&lt;41,"Muy Alto","")))))</f>
        <v>Bajo</v>
      </c>
      <c r="R95" s="206">
        <v>25</v>
      </c>
      <c r="S95" s="207" t="str">
        <f>+IF(R95=0,"",IF(R95&lt;11,"Leve",IF(R95&lt;26,"Grave",IF(R95&lt;61,"Muy Grave",IF(R95&lt;101,"Muerte","")))))</f>
        <v>Grave</v>
      </c>
      <c r="T95" s="204">
        <f>+R95*P95</f>
        <v>100</v>
      </c>
      <c r="U95" s="204" t="str">
        <f t="shared" si="128"/>
        <v>III</v>
      </c>
      <c r="V95" s="242" t="str">
        <f>+IF(U95=0,"",IF(U95="I","No Aceptable",IF(U95="II","No Aceptable  o Aceptable con control específico",IF(U95="III","Mejorable",IF(U95="IV","Aceptable","")))))</f>
        <v>Mejorable</v>
      </c>
      <c r="W95" s="291">
        <v>44</v>
      </c>
      <c r="X95" s="246" t="s">
        <v>1437</v>
      </c>
      <c r="Y95" s="207" t="s">
        <v>1352</v>
      </c>
      <c r="Z95" s="207" t="s">
        <v>1356</v>
      </c>
      <c r="AA95" s="207" t="s">
        <v>1356</v>
      </c>
      <c r="AB95" s="17" t="s">
        <v>1356</v>
      </c>
      <c r="AC95" s="209" t="s">
        <v>1396</v>
      </c>
      <c r="AD95" s="207" t="s">
        <v>1356</v>
      </c>
      <c r="AE95" s="207" t="s">
        <v>1590</v>
      </c>
      <c r="AF95" s="207" t="s">
        <v>1362</v>
      </c>
      <c r="AG95" s="207" t="s">
        <v>1363</v>
      </c>
      <c r="AH95" s="210"/>
    </row>
    <row r="96" spans="2:34" ht="89.25" customHeight="1" thickBot="1" x14ac:dyDescent="0.3">
      <c r="B96" s="373" t="s">
        <v>1591</v>
      </c>
      <c r="C96" s="376" t="s">
        <v>1592</v>
      </c>
      <c r="D96" s="379" t="s">
        <v>1593</v>
      </c>
      <c r="E96" s="169" t="s">
        <v>1352</v>
      </c>
      <c r="F96" s="170" t="s">
        <v>1353</v>
      </c>
      <c r="G96" s="169" t="s">
        <v>1594</v>
      </c>
      <c r="H96" s="169" t="s">
        <v>1418</v>
      </c>
      <c r="I96" s="171" t="s">
        <v>1356</v>
      </c>
      <c r="J96" s="171" t="s">
        <v>1356</v>
      </c>
      <c r="K96" s="171" t="s">
        <v>1356</v>
      </c>
      <c r="L96" s="200">
        <v>2</v>
      </c>
      <c r="M96" s="171" t="str">
        <f>+IF(L96="","Bajo",IF(L96=2,"Medio",IF(L96=6,"Alto",IF(L96=10,"Muy Alto",""))))</f>
        <v>Medio</v>
      </c>
      <c r="N96" s="200">
        <v>2</v>
      </c>
      <c r="O96" s="171" t="str">
        <f t="shared" si="123"/>
        <v>Ocasional</v>
      </c>
      <c r="P96" s="201">
        <f>+IF(L96="",N96,(N96*L96))</f>
        <v>4</v>
      </c>
      <c r="Q96" s="201" t="str">
        <f>+IF(P96=0,"",IF(P96&lt;5,"Bajo",IF(P96&lt;9,"Medio",IF(P96&lt;21,"Alto",IF(P96&lt;41,"Muy Alto","")))))</f>
        <v>Bajo</v>
      </c>
      <c r="R96" s="200">
        <v>25</v>
      </c>
      <c r="S96" s="171" t="str">
        <f>+IF(R96=0,"",IF(R96&lt;11,"Leve",IF(R96&lt;26,"Grave",IF(R96&lt;61,"Muy Grave",IF(R96&lt;101,"Muerte","")))))</f>
        <v>Grave</v>
      </c>
      <c r="T96" s="201">
        <f>+R96*P96</f>
        <v>100</v>
      </c>
      <c r="U96" s="201" t="str">
        <f>+IF(T96=0,"",IF(T96&lt;21,"IV",IF(T96&lt;121,"III",IF(T96&lt;501,"II",IF(T96&lt;4001,"I","")))))</f>
        <v>III</v>
      </c>
      <c r="V96" s="175" t="str">
        <f>+IF(U96=0,"",IF(U96="I","No Aceptable",IF(U96="II","No Aceptable  o Aceptable con control específico",IF(U96="III","Mejorable",IF(U96="IV","Aceptable","")))))</f>
        <v>Mejorable</v>
      </c>
      <c r="W96" s="171">
        <v>23</v>
      </c>
      <c r="X96" s="169" t="s">
        <v>1519</v>
      </c>
      <c r="Y96" s="171" t="s">
        <v>1352</v>
      </c>
      <c r="Z96" s="171" t="s">
        <v>1356</v>
      </c>
      <c r="AA96" s="171" t="s">
        <v>1356</v>
      </c>
      <c r="AB96" s="176" t="s">
        <v>1358</v>
      </c>
      <c r="AC96" s="177" t="s">
        <v>1401</v>
      </c>
      <c r="AD96" s="177" t="s">
        <v>1360</v>
      </c>
      <c r="AE96" s="171" t="s">
        <v>1361</v>
      </c>
      <c r="AF96" s="171" t="s">
        <v>1362</v>
      </c>
      <c r="AG96" s="171" t="s">
        <v>1363</v>
      </c>
      <c r="AH96" s="178"/>
    </row>
    <row r="97" spans="2:34" ht="89.25" customHeight="1" thickBot="1" x14ac:dyDescent="0.3">
      <c r="B97" s="374"/>
      <c r="C97" s="377"/>
      <c r="D97" s="380"/>
      <c r="E97" s="181" t="s">
        <v>1352</v>
      </c>
      <c r="F97" s="182" t="s">
        <v>1365</v>
      </c>
      <c r="G97" s="181" t="s">
        <v>1595</v>
      </c>
      <c r="H97" s="181" t="s">
        <v>1367</v>
      </c>
      <c r="I97" s="183" t="s">
        <v>1356</v>
      </c>
      <c r="J97" s="183" t="s">
        <v>1356</v>
      </c>
      <c r="K97" s="183" t="s">
        <v>1356</v>
      </c>
      <c r="L97" s="127">
        <v>6</v>
      </c>
      <c r="M97" s="183" t="str">
        <f t="shared" ref="M97" si="132">+IF(L97="","Bajo",IF(L97=2,"Medio",IF(L97=6,"Alto",IF(L97=10,"Muy Alto",""))))</f>
        <v>Alto</v>
      </c>
      <c r="N97" s="127">
        <v>3</v>
      </c>
      <c r="O97" s="183" t="str">
        <f>+IF(N97=0,"",IF(N97=1,"Esporádica",IF(N97=2,"Ocasional",IF(N97=3,"Frecuente",IF(N97=4,"Continua","")))))</f>
        <v>Frecuente</v>
      </c>
      <c r="P97" s="182">
        <f t="shared" ref="P97" si="133">+IF(L97="",N97,(N97*L97))</f>
        <v>18</v>
      </c>
      <c r="Q97" s="182" t="str">
        <f t="shared" ref="Q97" si="134">+IF(P97=0,"",IF(P97&lt;5,"Bajo",IF(P97&lt;9,"Medio",IF(P97&lt;21,"Alto",IF(P97&lt;41,"Muy Alto","")))))</f>
        <v>Alto</v>
      </c>
      <c r="R97" s="148">
        <v>10</v>
      </c>
      <c r="S97" s="184" t="str">
        <f>+IF(R97=0,"",IF(R97&lt;11,"Leve",IF(R97&lt;26,"Grave",IF(R97&lt;61,"Muy Grave",IF(R97&lt;101,"Muerte","")))))</f>
        <v>Leve</v>
      </c>
      <c r="T97" s="182">
        <f t="shared" ref="T97" si="135">+R97*P97</f>
        <v>180</v>
      </c>
      <c r="U97" s="182" t="str">
        <f t="shared" ref="U97" si="136">+IF(T97=0,"",IF(T97&lt;21,"IV",IF(T97&lt;121,"III",IF(T97&lt;501,"II",IF(T97&lt;4001,"I","")))))</f>
        <v>II</v>
      </c>
      <c r="V97" s="202" t="str">
        <f t="shared" ref="V97" si="137">+IF(U97=0,"",IF(U97="I","No Aceptable",IF(U97="II","No Aceptable  o Aceptable con control específico",IF(U97="III","Aceptable",IF(U97="IV","Aceptable","")))))</f>
        <v>No Aceptable  o Aceptable con control específico</v>
      </c>
      <c r="W97" s="171">
        <v>23</v>
      </c>
      <c r="X97" s="181" t="s">
        <v>1368</v>
      </c>
      <c r="Y97" s="183" t="s">
        <v>1352</v>
      </c>
      <c r="Z97" s="183" t="s">
        <v>1356</v>
      </c>
      <c r="AA97" s="183" t="s">
        <v>1356</v>
      </c>
      <c r="AB97" s="17" t="s">
        <v>1369</v>
      </c>
      <c r="AC97" s="187" t="s">
        <v>1370</v>
      </c>
      <c r="AD97" s="181" t="s">
        <v>1356</v>
      </c>
      <c r="AE97" s="183" t="s">
        <v>1420</v>
      </c>
      <c r="AF97" s="183" t="s">
        <v>1362</v>
      </c>
      <c r="AG97" s="183" t="s">
        <v>1363</v>
      </c>
      <c r="AH97" s="188"/>
    </row>
    <row r="98" spans="2:34" ht="89.25" customHeight="1" thickBot="1" x14ac:dyDescent="0.3">
      <c r="B98" s="374"/>
      <c r="C98" s="377"/>
      <c r="D98" s="380"/>
      <c r="E98" s="142" t="s">
        <v>1352</v>
      </c>
      <c r="F98" s="182" t="s">
        <v>1372</v>
      </c>
      <c r="G98" s="240" t="s">
        <v>1373</v>
      </c>
      <c r="H98" s="127" t="s">
        <v>1374</v>
      </c>
      <c r="I98" s="183" t="s">
        <v>1356</v>
      </c>
      <c r="J98" s="183" t="s">
        <v>1356</v>
      </c>
      <c r="K98" s="183" t="s">
        <v>1356</v>
      </c>
      <c r="L98" s="127">
        <v>6</v>
      </c>
      <c r="M98" s="183" t="str">
        <f>+IF(L98="","Bajo",IF(L98=2,"Medio",IF(L98=6,"Alto",IF(L98=10,"Muy Alto",""))))</f>
        <v>Alto</v>
      </c>
      <c r="N98" s="127">
        <v>3</v>
      </c>
      <c r="O98" s="183" t="str">
        <f t="shared" ref="O98:O113" si="138">+IF(N98=0,"",IF(N98=1,"Esporádica",IF(N98=2,"Ocasional",IF(N98=3,"Frecuente",IF(N98=4,"Continua","")))))</f>
        <v>Frecuente</v>
      </c>
      <c r="P98" s="182">
        <f>+IF(L98="",N98,(N98*L98))</f>
        <v>18</v>
      </c>
      <c r="Q98" s="182" t="str">
        <f>+IF(P98=0,"",IF(P98&lt;5,"Bajo",IF(P98&lt;9,"Medio",IF(P98&lt;21,"Alto",IF(P98&lt;41,"Muy Alto","")))))</f>
        <v>Alto</v>
      </c>
      <c r="R98" s="127">
        <v>25</v>
      </c>
      <c r="S98" s="183" t="str">
        <f>+IF(R98=0,"",IF(R98&lt;11,"Leve",IF(R98&lt;26,"Grave",IF(R98&lt;61,"Muy Grave",IF(R98&lt;101,"Muerte","")))))</f>
        <v>Grave</v>
      </c>
      <c r="T98" s="182">
        <f>+R98*P98</f>
        <v>450</v>
      </c>
      <c r="U98" s="182" t="str">
        <f>+IF(T98=0,"",IF(T98&lt;21,"IV",IF(T98&lt;121,"III",IF(T98&lt;501,"II",IF(T98&lt;4001,"I","")))))</f>
        <v>II</v>
      </c>
      <c r="V98" s="202" t="str">
        <f>+IF(U98=0,"",IF(U98="I","No Aceptable",IF(U98="II","No Aceptable  o Aceptable con control específico",IF(U98="III","Mejorable",IF(U98="IV","Aceptable","")))))</f>
        <v>No Aceptable  o Aceptable con control específico</v>
      </c>
      <c r="W98" s="171">
        <v>23</v>
      </c>
      <c r="X98" s="127" t="s">
        <v>1374</v>
      </c>
      <c r="Y98" s="183" t="s">
        <v>1352</v>
      </c>
      <c r="Z98" s="183" t="s">
        <v>1356</v>
      </c>
      <c r="AA98" s="183" t="s">
        <v>1356</v>
      </c>
      <c r="AB98" s="17" t="s">
        <v>1382</v>
      </c>
      <c r="AC98" s="17" t="s">
        <v>1377</v>
      </c>
      <c r="AD98" s="183" t="s">
        <v>1356</v>
      </c>
      <c r="AE98" s="183" t="s">
        <v>1378</v>
      </c>
      <c r="AF98" s="183" t="s">
        <v>1379</v>
      </c>
      <c r="AG98" s="183" t="s">
        <v>1363</v>
      </c>
      <c r="AH98" s="188"/>
    </row>
    <row r="99" spans="2:34" ht="89.25" customHeight="1" thickBot="1" x14ac:dyDescent="0.3">
      <c r="B99" s="374"/>
      <c r="C99" s="377"/>
      <c r="D99" s="380"/>
      <c r="E99" s="142" t="s">
        <v>1352</v>
      </c>
      <c r="F99" s="182" t="s">
        <v>1380</v>
      </c>
      <c r="G99" s="240" t="s">
        <v>1403</v>
      </c>
      <c r="H99" s="127" t="s">
        <v>1374</v>
      </c>
      <c r="I99" s="183" t="s">
        <v>1356</v>
      </c>
      <c r="J99" s="183" t="s">
        <v>1356</v>
      </c>
      <c r="K99" s="183" t="s">
        <v>1356</v>
      </c>
      <c r="L99" s="127">
        <v>6</v>
      </c>
      <c r="M99" s="183" t="str">
        <f>+IF(L99="","Bajo",IF(L99=2,"Medio",IF(L99=6,"Alto",IF(L99=10,"Muy Alto",""))))</f>
        <v>Alto</v>
      </c>
      <c r="N99" s="127">
        <v>3</v>
      </c>
      <c r="O99" s="183" t="str">
        <f t="shared" si="138"/>
        <v>Frecuente</v>
      </c>
      <c r="P99" s="182">
        <f t="shared" ref="P99:P103" si="139">+IF(L99="",N99,(N99*L99))</f>
        <v>18</v>
      </c>
      <c r="Q99" s="182" t="str">
        <f t="shared" ref="Q99:Q103" si="140">+IF(P99=0,"",IF(P99&lt;5,"Bajo",IF(P99&lt;9,"Medio",IF(P99&lt;21,"Alto",IF(P99&lt;41,"Muy Alto","")))))</f>
        <v>Alto</v>
      </c>
      <c r="R99" s="127">
        <v>25</v>
      </c>
      <c r="S99" s="183" t="str">
        <f t="shared" ref="S99:S100" si="141">+IF(R99=0,"",IF(R99&lt;11,"Leve",IF(R99&lt;26,"Grave",IF(R99&lt;61,"Muy Grave",IF(R99&lt;101,"Muerte","")))))</f>
        <v>Grave</v>
      </c>
      <c r="T99" s="182">
        <f t="shared" ref="T99:T103" si="142">+R99*P99</f>
        <v>450</v>
      </c>
      <c r="U99" s="182" t="str">
        <f t="shared" ref="U99:U104" si="143">+IF(T99=0,"",IF(T99&lt;21,"IV",IF(T99&lt;121,"III",IF(T99&lt;501,"II",IF(T99&lt;4001,"I","")))))</f>
        <v>II</v>
      </c>
      <c r="V99" s="202" t="str">
        <f t="shared" ref="V99" si="144">+IF(U99=0,"",IF(U99="I","No Aceptable",IF(U99="II","No Aceptable  o Aceptable con control específico",IF(U99="III","Aceptable",IF(U99="IV","Aceptable","")))))</f>
        <v>No Aceptable  o Aceptable con control específico</v>
      </c>
      <c r="W99" s="171">
        <v>23</v>
      </c>
      <c r="X99" s="127" t="s">
        <v>1374</v>
      </c>
      <c r="Y99" s="183" t="s">
        <v>1352</v>
      </c>
      <c r="Z99" s="183" t="s">
        <v>1356</v>
      </c>
      <c r="AA99" s="183" t="s">
        <v>1356</v>
      </c>
      <c r="AB99" s="17" t="s">
        <v>1382</v>
      </c>
      <c r="AC99" s="17" t="s">
        <v>1377</v>
      </c>
      <c r="AD99" s="183" t="s">
        <v>1356</v>
      </c>
      <c r="AE99" s="183" t="s">
        <v>1402</v>
      </c>
      <c r="AF99" s="183" t="s">
        <v>1379</v>
      </c>
      <c r="AG99" s="183" t="s">
        <v>1363</v>
      </c>
      <c r="AH99" s="188"/>
    </row>
    <row r="100" spans="2:34" ht="89.25" customHeight="1" thickBot="1" x14ac:dyDescent="0.3">
      <c r="B100" s="374"/>
      <c r="C100" s="377"/>
      <c r="D100" s="380"/>
      <c r="E100" s="142" t="s">
        <v>1352</v>
      </c>
      <c r="F100" s="182" t="s">
        <v>1380</v>
      </c>
      <c r="G100" s="17" t="s">
        <v>1411</v>
      </c>
      <c r="H100" s="127" t="s">
        <v>1374</v>
      </c>
      <c r="I100" s="183" t="s">
        <v>1356</v>
      </c>
      <c r="J100" s="183" t="s">
        <v>1356</v>
      </c>
      <c r="K100" s="183" t="s">
        <v>1356</v>
      </c>
      <c r="L100" s="127">
        <v>2</v>
      </c>
      <c r="M100" s="183" t="str">
        <f t="shared" ref="M100:M103" si="145">+IF(L100="","Bajo",IF(L100=2,"Medio",IF(L100=6,"Alto",IF(L100=10,"Muy Alto",""))))</f>
        <v>Medio</v>
      </c>
      <c r="N100" s="127">
        <v>3</v>
      </c>
      <c r="O100" s="183" t="str">
        <f t="shared" si="138"/>
        <v>Frecuente</v>
      </c>
      <c r="P100" s="182">
        <f t="shared" si="139"/>
        <v>6</v>
      </c>
      <c r="Q100" s="182" t="str">
        <f t="shared" si="140"/>
        <v>Medio</v>
      </c>
      <c r="R100" s="127">
        <v>25</v>
      </c>
      <c r="S100" s="183" t="str">
        <f t="shared" si="141"/>
        <v>Grave</v>
      </c>
      <c r="T100" s="182">
        <f t="shared" si="142"/>
        <v>150</v>
      </c>
      <c r="U100" s="182" t="str">
        <f t="shared" si="143"/>
        <v>II</v>
      </c>
      <c r="V100" s="202" t="str">
        <f t="shared" ref="V100:V106" si="146">+IF(U100=0,"",IF(U100="I","No Aceptable",IF(U100="II","No Aceptable  o Aceptable con control específico",IF(U100="III","Mejorable",IF(U100="IV","Aceptable","")))))</f>
        <v>No Aceptable  o Aceptable con control específico</v>
      </c>
      <c r="W100" s="171">
        <v>23</v>
      </c>
      <c r="X100" s="127" t="s">
        <v>1374</v>
      </c>
      <c r="Y100" s="183" t="s">
        <v>1352</v>
      </c>
      <c r="Z100" s="183" t="s">
        <v>1356</v>
      </c>
      <c r="AA100" s="183" t="s">
        <v>1356</v>
      </c>
      <c r="AB100" s="17" t="s">
        <v>1385</v>
      </c>
      <c r="AC100" s="17" t="s">
        <v>1377</v>
      </c>
      <c r="AD100" s="183" t="s">
        <v>1356</v>
      </c>
      <c r="AE100" s="183" t="s">
        <v>1378</v>
      </c>
      <c r="AF100" s="183" t="s">
        <v>1362</v>
      </c>
      <c r="AG100" s="183" t="s">
        <v>1363</v>
      </c>
      <c r="AH100" s="188"/>
    </row>
    <row r="101" spans="2:34" ht="89.25" customHeight="1" thickBot="1" x14ac:dyDescent="0.3">
      <c r="B101" s="374"/>
      <c r="C101" s="377"/>
      <c r="D101" s="380"/>
      <c r="E101" s="142" t="s">
        <v>1352</v>
      </c>
      <c r="F101" s="182" t="s">
        <v>1387</v>
      </c>
      <c r="G101" s="17" t="s">
        <v>1388</v>
      </c>
      <c r="H101" s="127" t="s">
        <v>1389</v>
      </c>
      <c r="I101" s="183" t="s">
        <v>1356</v>
      </c>
      <c r="J101" s="183" t="s">
        <v>1356</v>
      </c>
      <c r="K101" s="183" t="s">
        <v>1356</v>
      </c>
      <c r="L101" s="127">
        <v>2</v>
      </c>
      <c r="M101" s="183" t="str">
        <f t="shared" si="145"/>
        <v>Medio</v>
      </c>
      <c r="N101" s="127">
        <v>2</v>
      </c>
      <c r="O101" s="183" t="str">
        <f t="shared" si="138"/>
        <v>Ocasional</v>
      </c>
      <c r="P101" s="182">
        <f t="shared" si="139"/>
        <v>4</v>
      </c>
      <c r="Q101" s="182" t="str">
        <f t="shared" si="140"/>
        <v>Bajo</v>
      </c>
      <c r="R101" s="127">
        <v>25</v>
      </c>
      <c r="S101" s="183" t="str">
        <f>+IF(R101=0,"",IF(R101&lt;11,"Leve",IF(R101&lt;26,"Grave",IF(R101&lt;61,"Muy Grave",IF(R101&lt;101,"Muerte","")))))</f>
        <v>Grave</v>
      </c>
      <c r="T101" s="182">
        <f t="shared" si="142"/>
        <v>100</v>
      </c>
      <c r="U101" s="182" t="str">
        <f t="shared" si="143"/>
        <v>III</v>
      </c>
      <c r="V101" s="202" t="str">
        <f t="shared" si="146"/>
        <v>Mejorable</v>
      </c>
      <c r="W101" s="171">
        <v>23</v>
      </c>
      <c r="X101" s="127" t="s">
        <v>1389</v>
      </c>
      <c r="Y101" s="183" t="s">
        <v>1352</v>
      </c>
      <c r="Z101" s="183" t="s">
        <v>1356</v>
      </c>
      <c r="AA101" s="183" t="s">
        <v>1356</v>
      </c>
      <c r="AB101" s="17" t="s">
        <v>1390</v>
      </c>
      <c r="AC101" s="17" t="s">
        <v>1433</v>
      </c>
      <c r="AD101" s="183" t="s">
        <v>1356</v>
      </c>
      <c r="AE101" s="183" t="s">
        <v>1432</v>
      </c>
      <c r="AF101" s="183" t="s">
        <v>1362</v>
      </c>
      <c r="AG101" s="183" t="s">
        <v>1363</v>
      </c>
      <c r="AH101" s="188"/>
    </row>
    <row r="102" spans="2:34" ht="166.5" customHeight="1" thickBot="1" x14ac:dyDescent="0.3">
      <c r="B102" s="374"/>
      <c r="C102" s="377"/>
      <c r="D102" s="380"/>
      <c r="E102" s="142" t="s">
        <v>1352</v>
      </c>
      <c r="F102" s="182" t="s">
        <v>1421</v>
      </c>
      <c r="G102" s="17" t="s">
        <v>1422</v>
      </c>
      <c r="H102" s="127" t="s">
        <v>1423</v>
      </c>
      <c r="I102" s="183" t="s">
        <v>1356</v>
      </c>
      <c r="J102" s="183" t="s">
        <v>1356</v>
      </c>
      <c r="K102" s="183" t="s">
        <v>1356</v>
      </c>
      <c r="L102" s="127">
        <v>2</v>
      </c>
      <c r="M102" s="183" t="str">
        <f t="shared" si="145"/>
        <v>Medio</v>
      </c>
      <c r="N102" s="127">
        <v>2</v>
      </c>
      <c r="O102" s="183" t="str">
        <f t="shared" si="138"/>
        <v>Ocasional</v>
      </c>
      <c r="P102" s="182">
        <f t="shared" si="139"/>
        <v>4</v>
      </c>
      <c r="Q102" s="182" t="str">
        <f t="shared" si="140"/>
        <v>Bajo</v>
      </c>
      <c r="R102" s="127">
        <v>25</v>
      </c>
      <c r="S102" s="183" t="str">
        <f>+IF(R102=0,"",IF(R102&lt;11,"Leve",IF(R102&lt;26,"Grave",IF(R102&lt;61,"Muy Grave",IF(R102&lt;101,"Muerte","")))))</f>
        <v>Grave</v>
      </c>
      <c r="T102" s="182">
        <f t="shared" si="142"/>
        <v>100</v>
      </c>
      <c r="U102" s="182" t="str">
        <f t="shared" si="143"/>
        <v>III</v>
      </c>
      <c r="V102" s="202" t="str">
        <f t="shared" si="146"/>
        <v>Mejorable</v>
      </c>
      <c r="W102" s="171">
        <v>23</v>
      </c>
      <c r="X102" s="127" t="s">
        <v>1430</v>
      </c>
      <c r="Y102" s="183" t="s">
        <v>1352</v>
      </c>
      <c r="Z102" s="183" t="s">
        <v>1356</v>
      </c>
      <c r="AA102" s="183" t="s">
        <v>1356</v>
      </c>
      <c r="AB102" s="17" t="s">
        <v>1356</v>
      </c>
      <c r="AC102" s="17" t="s">
        <v>1431</v>
      </c>
      <c r="AD102" s="183" t="s">
        <v>1356</v>
      </c>
      <c r="AE102" s="183" t="s">
        <v>1432</v>
      </c>
      <c r="AF102" s="183" t="s">
        <v>1362</v>
      </c>
      <c r="AG102" s="183" t="s">
        <v>1363</v>
      </c>
      <c r="AH102" s="188"/>
    </row>
    <row r="103" spans="2:34" ht="89.25" customHeight="1" thickBot="1" x14ac:dyDescent="0.3">
      <c r="B103" s="374"/>
      <c r="C103" s="377"/>
      <c r="D103" s="380"/>
      <c r="E103" s="142" t="s">
        <v>1352</v>
      </c>
      <c r="F103" s="182" t="s">
        <v>1392</v>
      </c>
      <c r="G103" s="181" t="s">
        <v>1393</v>
      </c>
      <c r="H103" s="127" t="s">
        <v>1406</v>
      </c>
      <c r="I103" s="183" t="s">
        <v>1356</v>
      </c>
      <c r="J103" s="183" t="s">
        <v>1356</v>
      </c>
      <c r="K103" s="183" t="s">
        <v>1356</v>
      </c>
      <c r="L103" s="127">
        <v>2</v>
      </c>
      <c r="M103" s="183" t="str">
        <f t="shared" si="145"/>
        <v>Medio</v>
      </c>
      <c r="N103" s="127">
        <v>2</v>
      </c>
      <c r="O103" s="183" t="str">
        <f t="shared" si="138"/>
        <v>Ocasional</v>
      </c>
      <c r="P103" s="182">
        <f t="shared" si="139"/>
        <v>4</v>
      </c>
      <c r="Q103" s="182" t="str">
        <f t="shared" si="140"/>
        <v>Bajo</v>
      </c>
      <c r="R103" s="127">
        <v>25</v>
      </c>
      <c r="S103" s="183" t="str">
        <f t="shared" ref="S103" si="147">+IF(R103=0,"",IF(R103&lt;11,"Leve",IF(R103&lt;26,"Grave",IF(R103&lt;61,"Muy Grave",IF(R103&lt;101,"Muerte","")))))</f>
        <v>Grave</v>
      </c>
      <c r="T103" s="182">
        <f t="shared" si="142"/>
        <v>100</v>
      </c>
      <c r="U103" s="182" t="str">
        <f t="shared" si="143"/>
        <v>III</v>
      </c>
      <c r="V103" s="202" t="str">
        <f t="shared" si="146"/>
        <v>Mejorable</v>
      </c>
      <c r="W103" s="171">
        <v>23</v>
      </c>
      <c r="X103" s="127" t="s">
        <v>1395</v>
      </c>
      <c r="Y103" s="183" t="s">
        <v>1352</v>
      </c>
      <c r="Z103" s="183" t="s">
        <v>1356</v>
      </c>
      <c r="AA103" s="183" t="s">
        <v>1356</v>
      </c>
      <c r="AB103" s="17" t="s">
        <v>1390</v>
      </c>
      <c r="AC103" s="17" t="s">
        <v>1396</v>
      </c>
      <c r="AD103" s="183" t="s">
        <v>1356</v>
      </c>
      <c r="AE103" s="183" t="s">
        <v>1596</v>
      </c>
      <c r="AF103" s="183" t="s">
        <v>1415</v>
      </c>
      <c r="AG103" s="183" t="s">
        <v>1363</v>
      </c>
      <c r="AH103" s="188"/>
    </row>
    <row r="104" spans="2:34" ht="89.25" customHeight="1" thickBot="1" x14ac:dyDescent="0.3">
      <c r="B104" s="375"/>
      <c r="C104" s="378"/>
      <c r="D104" s="381"/>
      <c r="E104" s="191" t="s">
        <v>1352</v>
      </c>
      <c r="F104" s="192" t="s">
        <v>1392</v>
      </c>
      <c r="G104" s="274" t="s">
        <v>1435</v>
      </c>
      <c r="H104" s="279" t="s">
        <v>1436</v>
      </c>
      <c r="I104" s="195" t="s">
        <v>1356</v>
      </c>
      <c r="J104" s="195" t="s">
        <v>1356</v>
      </c>
      <c r="K104" s="195" t="s">
        <v>1356</v>
      </c>
      <c r="L104" s="196">
        <v>2</v>
      </c>
      <c r="M104" s="195" t="str">
        <f>+IF(L104="","Bajo",IF(L104=2,"Medio",IF(L104=6,"Alto",IF(L104=10,"Muy Alto",""))))</f>
        <v>Medio</v>
      </c>
      <c r="N104" s="196">
        <v>2</v>
      </c>
      <c r="O104" s="195" t="str">
        <f t="shared" si="138"/>
        <v>Ocasional</v>
      </c>
      <c r="P104" s="192">
        <f>+IF(L104="",N104,(N104*L104))</f>
        <v>4</v>
      </c>
      <c r="Q104" s="192" t="str">
        <f>+IF(P104=0,"",IF(P104&lt;5,"Bajo",IF(P104&lt;9,"Medio",IF(P104&lt;21,"Alto",IF(P104&lt;41,"Muy Alto","")))))</f>
        <v>Bajo</v>
      </c>
      <c r="R104" s="196">
        <v>25</v>
      </c>
      <c r="S104" s="195" t="str">
        <f>+IF(R104=0,"",IF(R104&lt;11,"Leve",IF(R104&lt;26,"Grave",IF(R104&lt;61,"Muy Grave",IF(R104&lt;101,"Muerte","")))))</f>
        <v>Grave</v>
      </c>
      <c r="T104" s="192">
        <f>+R104*P104</f>
        <v>100</v>
      </c>
      <c r="U104" s="192" t="str">
        <f t="shared" si="143"/>
        <v>III</v>
      </c>
      <c r="V104" s="214" t="str">
        <f t="shared" si="146"/>
        <v>Mejorable</v>
      </c>
      <c r="W104" s="171">
        <v>23</v>
      </c>
      <c r="X104" s="274" t="s">
        <v>1437</v>
      </c>
      <c r="Y104" s="195" t="s">
        <v>1352</v>
      </c>
      <c r="Z104" s="195" t="s">
        <v>1356</v>
      </c>
      <c r="AA104" s="195" t="s">
        <v>1356</v>
      </c>
      <c r="AB104" s="198" t="s">
        <v>1390</v>
      </c>
      <c r="AC104" s="198" t="s">
        <v>1396</v>
      </c>
      <c r="AD104" s="195" t="s">
        <v>1356</v>
      </c>
      <c r="AE104" s="195" t="s">
        <v>1597</v>
      </c>
      <c r="AF104" s="195" t="s">
        <v>1362</v>
      </c>
      <c r="AG104" s="195" t="s">
        <v>1363</v>
      </c>
      <c r="AH104" s="199"/>
    </row>
    <row r="105" spans="2:34" ht="89.25" customHeight="1" x14ac:dyDescent="0.25">
      <c r="B105" s="391" t="s">
        <v>1349</v>
      </c>
      <c r="C105" s="393" t="s">
        <v>1598</v>
      </c>
      <c r="D105" s="397" t="s">
        <v>1599</v>
      </c>
      <c r="E105" s="232" t="s">
        <v>1352</v>
      </c>
      <c r="F105" s="289" t="s">
        <v>1353</v>
      </c>
      <c r="G105" s="235" t="s">
        <v>1400</v>
      </c>
      <c r="H105" s="288" t="s">
        <v>1418</v>
      </c>
      <c r="I105" s="232" t="s">
        <v>1356</v>
      </c>
      <c r="J105" s="232" t="s">
        <v>1356</v>
      </c>
      <c r="K105" s="232" t="s">
        <v>1356</v>
      </c>
      <c r="L105" s="292">
        <v>2</v>
      </c>
      <c r="M105" s="237" t="str">
        <f>+IF(L105="","Bajo",IF(L105=2,"Medio",IF(L105=6,"Alto",IF(L105=10,"Muy Alto",""))))</f>
        <v>Medio</v>
      </c>
      <c r="N105" s="292">
        <v>3</v>
      </c>
      <c r="O105" s="237" t="str">
        <f t="shared" si="138"/>
        <v>Frecuente</v>
      </c>
      <c r="P105" s="233">
        <f>+IF(L105="",N105,(N105*L105))</f>
        <v>6</v>
      </c>
      <c r="Q105" s="233" t="str">
        <f>+IF(P105=0,"",IF(P105&lt;5,"Bajo",IF(P105&lt;9,"Medio",IF(P105&lt;21,"Alto",IF(P105&lt;41,"Muy Alto","")))))</f>
        <v>Medio</v>
      </c>
      <c r="R105" s="232">
        <v>10</v>
      </c>
      <c r="S105" s="237" t="str">
        <f>+IF(R105=0,"",IF(R105&lt;11,"Leve",IF(R105&lt;26,"Grave",IF(R105&lt;61,"Muy Grave",IF(R105&lt;101,"Muerte","")))))</f>
        <v>Leve</v>
      </c>
      <c r="T105" s="233">
        <f>+R105*P105</f>
        <v>60</v>
      </c>
      <c r="U105" s="233" t="str">
        <f>+IF(T105=0,"",IF(T105&lt;21,"IV",IF(T105&lt;121,"III",IF(T105&lt;501,"II",IF(T105&lt;4001,"I","")))))</f>
        <v>III</v>
      </c>
      <c r="V105" s="238" t="str">
        <f t="shared" si="146"/>
        <v>Mejorable</v>
      </c>
      <c r="W105" s="237">
        <v>30</v>
      </c>
      <c r="X105" s="288" t="s">
        <v>1357</v>
      </c>
      <c r="Y105" s="232" t="s">
        <v>1352</v>
      </c>
      <c r="Z105" s="232" t="s">
        <v>1356</v>
      </c>
      <c r="AA105" s="232" t="s">
        <v>1356</v>
      </c>
      <c r="AB105" s="236" t="s">
        <v>1358</v>
      </c>
      <c r="AC105" s="293" t="s">
        <v>1600</v>
      </c>
      <c r="AD105" s="293" t="s">
        <v>1360</v>
      </c>
      <c r="AE105" s="237" t="s">
        <v>1378</v>
      </c>
      <c r="AF105" s="237" t="s">
        <v>1362</v>
      </c>
      <c r="AG105" s="293" t="s">
        <v>1510</v>
      </c>
      <c r="AH105" s="239"/>
    </row>
    <row r="106" spans="2:34" ht="89.25" customHeight="1" x14ac:dyDescent="0.25">
      <c r="B106" s="374"/>
      <c r="C106" s="377"/>
      <c r="D106" s="398"/>
      <c r="E106" s="142" t="s">
        <v>1352</v>
      </c>
      <c r="F106" s="139" t="s">
        <v>1601</v>
      </c>
      <c r="G106" s="240" t="s">
        <v>1602</v>
      </c>
      <c r="H106" s="127" t="s">
        <v>1603</v>
      </c>
      <c r="I106" s="17" t="s">
        <v>1463</v>
      </c>
      <c r="J106" s="17" t="s">
        <v>1463</v>
      </c>
      <c r="K106" s="17" t="s">
        <v>1604</v>
      </c>
      <c r="L106" s="142">
        <v>6</v>
      </c>
      <c r="M106" s="183" t="str">
        <f t="shared" ref="M106:M112" si="148">+IF(L106="","Bajo",IF(L106=2,"Medio",IF(L106=6,"Alto",IF(L106=10,"Muy Alto",""))))</f>
        <v>Alto</v>
      </c>
      <c r="N106" s="127">
        <v>2</v>
      </c>
      <c r="O106" s="183" t="str">
        <f t="shared" si="138"/>
        <v>Ocasional</v>
      </c>
      <c r="P106" s="182">
        <f t="shared" ref="P106:P112" si="149">+IF(L106="",N106,(N106*L106))</f>
        <v>12</v>
      </c>
      <c r="Q106" s="182" t="str">
        <f t="shared" ref="Q106:Q112" si="150">+IF(P106=0,"",IF(P106&lt;5,"Bajo",IF(P106&lt;9,"Medio",IF(P106&lt;21,"Alto",IF(P106&lt;41,"Muy Alto","")))))</f>
        <v>Alto</v>
      </c>
      <c r="R106" s="142">
        <v>10</v>
      </c>
      <c r="S106" s="183" t="str">
        <f t="shared" ref="S106:S112" si="151">+IF(R106=0,"",IF(R106&lt;11,"Leve",IF(R106&lt;26,"Grave",IF(R106&lt;61,"Muy Grave",IF(R106&lt;101,"Muerte","")))))</f>
        <v>Leve</v>
      </c>
      <c r="T106" s="182">
        <f t="shared" ref="T106:T112" si="152">+R106*P106</f>
        <v>120</v>
      </c>
      <c r="U106" s="182" t="str">
        <f t="shared" ref="U106:U112" si="153">+IF(T106=0,"",IF(T106&lt;21,"IV",IF(T106&lt;121,"III",IF(T106&lt;501,"II",IF(T106&lt;4001,"I","")))))</f>
        <v>III</v>
      </c>
      <c r="V106" s="202" t="str">
        <f t="shared" si="146"/>
        <v>Mejorable</v>
      </c>
      <c r="W106" s="237">
        <v>30</v>
      </c>
      <c r="X106" s="127" t="s">
        <v>1603</v>
      </c>
      <c r="Y106" s="127" t="s">
        <v>1352</v>
      </c>
      <c r="Z106" s="142" t="s">
        <v>1356</v>
      </c>
      <c r="AA106" s="142" t="s">
        <v>1356</v>
      </c>
      <c r="AB106" s="17" t="s">
        <v>1605</v>
      </c>
      <c r="AC106" s="17" t="s">
        <v>1606</v>
      </c>
      <c r="AD106" s="17" t="s">
        <v>1607</v>
      </c>
      <c r="AE106" s="183" t="s">
        <v>1378</v>
      </c>
      <c r="AF106" s="183" t="s">
        <v>1362</v>
      </c>
      <c r="AG106" s="183" t="s">
        <v>1363</v>
      </c>
      <c r="AH106" s="188"/>
    </row>
    <row r="107" spans="2:34" ht="89.25" customHeight="1" x14ac:dyDescent="0.25">
      <c r="B107" s="374"/>
      <c r="C107" s="377"/>
      <c r="D107" s="398"/>
      <c r="E107" s="142" t="s">
        <v>1352</v>
      </c>
      <c r="F107" s="182" t="s">
        <v>1380</v>
      </c>
      <c r="G107" s="240" t="s">
        <v>1403</v>
      </c>
      <c r="H107" s="127" t="s">
        <v>1374</v>
      </c>
      <c r="I107" s="17" t="s">
        <v>1463</v>
      </c>
      <c r="J107" s="17" t="s">
        <v>1463</v>
      </c>
      <c r="K107" s="17" t="s">
        <v>1463</v>
      </c>
      <c r="L107" s="127">
        <v>6</v>
      </c>
      <c r="M107" s="183" t="str">
        <f t="shared" si="148"/>
        <v>Alto</v>
      </c>
      <c r="N107" s="127">
        <v>3</v>
      </c>
      <c r="O107" s="183" t="str">
        <f t="shared" si="138"/>
        <v>Frecuente</v>
      </c>
      <c r="P107" s="182">
        <f t="shared" si="149"/>
        <v>18</v>
      </c>
      <c r="Q107" s="182" t="str">
        <f t="shared" si="150"/>
        <v>Alto</v>
      </c>
      <c r="R107" s="142">
        <v>10</v>
      </c>
      <c r="S107" s="183" t="str">
        <f t="shared" si="151"/>
        <v>Leve</v>
      </c>
      <c r="T107" s="182">
        <f t="shared" si="152"/>
        <v>180</v>
      </c>
      <c r="U107" s="182" t="str">
        <f t="shared" si="153"/>
        <v>II</v>
      </c>
      <c r="V107" s="202" t="str">
        <f t="shared" ref="V107:V110" si="154">+IF(U107=0,"",IF(U107="I","No Aceptable",IF(U107="II","No Aceptable  o Aceptable con control específico",IF(U107="III","Aceptable",IF(U107="IV","Aceptable","")))))</f>
        <v>No Aceptable  o Aceptable con control específico</v>
      </c>
      <c r="W107" s="237">
        <v>30</v>
      </c>
      <c r="X107" s="127" t="s">
        <v>1374</v>
      </c>
      <c r="Y107" s="127" t="s">
        <v>1352</v>
      </c>
      <c r="Z107" s="142" t="s">
        <v>1356</v>
      </c>
      <c r="AA107" s="142" t="s">
        <v>1356</v>
      </c>
      <c r="AB107" s="17" t="s">
        <v>1608</v>
      </c>
      <c r="AC107" s="17" t="s">
        <v>1609</v>
      </c>
      <c r="AD107" s="17" t="s">
        <v>1470</v>
      </c>
      <c r="AE107" s="183" t="s">
        <v>1378</v>
      </c>
      <c r="AF107" s="183" t="s">
        <v>1362</v>
      </c>
      <c r="AG107" s="183" t="s">
        <v>1363</v>
      </c>
      <c r="AH107" s="188"/>
    </row>
    <row r="108" spans="2:34" ht="89.25" customHeight="1" x14ac:dyDescent="0.25">
      <c r="B108" s="374"/>
      <c r="C108" s="377"/>
      <c r="D108" s="398"/>
      <c r="E108" s="142" t="s">
        <v>1352</v>
      </c>
      <c r="F108" s="182" t="s">
        <v>1372</v>
      </c>
      <c r="G108" s="240" t="s">
        <v>1610</v>
      </c>
      <c r="H108" s="127" t="s">
        <v>1374</v>
      </c>
      <c r="I108" s="17" t="s">
        <v>1463</v>
      </c>
      <c r="J108" s="17" t="s">
        <v>1463</v>
      </c>
      <c r="K108" s="17" t="s">
        <v>1463</v>
      </c>
      <c r="L108" s="127">
        <v>6</v>
      </c>
      <c r="M108" s="183" t="str">
        <f t="shared" si="148"/>
        <v>Alto</v>
      </c>
      <c r="N108" s="127">
        <v>3</v>
      </c>
      <c r="O108" s="183" t="str">
        <f t="shared" si="138"/>
        <v>Frecuente</v>
      </c>
      <c r="P108" s="182">
        <f t="shared" si="149"/>
        <v>18</v>
      </c>
      <c r="Q108" s="182" t="str">
        <f t="shared" si="150"/>
        <v>Alto</v>
      </c>
      <c r="R108" s="142">
        <v>10</v>
      </c>
      <c r="S108" s="183" t="str">
        <f t="shared" si="151"/>
        <v>Leve</v>
      </c>
      <c r="T108" s="182">
        <f t="shared" si="152"/>
        <v>180</v>
      </c>
      <c r="U108" s="182" t="str">
        <f t="shared" si="153"/>
        <v>II</v>
      </c>
      <c r="V108" s="202" t="str">
        <f t="shared" si="154"/>
        <v>No Aceptable  o Aceptable con control específico</v>
      </c>
      <c r="W108" s="237">
        <v>30</v>
      </c>
      <c r="X108" s="127" t="s">
        <v>1374</v>
      </c>
      <c r="Y108" s="127" t="s">
        <v>1352</v>
      </c>
      <c r="Z108" s="142" t="s">
        <v>1356</v>
      </c>
      <c r="AA108" s="142" t="s">
        <v>1356</v>
      </c>
      <c r="AB108" s="17" t="s">
        <v>1382</v>
      </c>
      <c r="AC108" s="17" t="s">
        <v>1609</v>
      </c>
      <c r="AD108" s="183" t="s">
        <v>1356</v>
      </c>
      <c r="AE108" s="183" t="s">
        <v>1611</v>
      </c>
      <c r="AF108" s="183" t="s">
        <v>1362</v>
      </c>
      <c r="AG108" s="183" t="s">
        <v>1363</v>
      </c>
      <c r="AH108" s="188"/>
    </row>
    <row r="109" spans="2:34" ht="89.25" customHeight="1" x14ac:dyDescent="0.25">
      <c r="B109" s="374"/>
      <c r="C109" s="377"/>
      <c r="D109" s="398"/>
      <c r="E109" s="142" t="s">
        <v>1352</v>
      </c>
      <c r="F109" s="268" t="s">
        <v>1537</v>
      </c>
      <c r="G109" s="137" t="s">
        <v>1612</v>
      </c>
      <c r="H109" s="127" t="s">
        <v>1613</v>
      </c>
      <c r="I109" s="142" t="s">
        <v>1356</v>
      </c>
      <c r="J109" s="142" t="s">
        <v>1356</v>
      </c>
      <c r="K109" s="142" t="s">
        <v>1356</v>
      </c>
      <c r="L109" s="142">
        <v>2</v>
      </c>
      <c r="M109" s="183" t="str">
        <f t="shared" si="148"/>
        <v>Medio</v>
      </c>
      <c r="N109" s="142">
        <v>4</v>
      </c>
      <c r="O109" s="183" t="str">
        <f t="shared" si="138"/>
        <v>Continua</v>
      </c>
      <c r="P109" s="182">
        <f t="shared" si="149"/>
        <v>8</v>
      </c>
      <c r="Q109" s="182" t="str">
        <f t="shared" si="150"/>
        <v>Medio</v>
      </c>
      <c r="R109" s="127">
        <v>25</v>
      </c>
      <c r="S109" s="183" t="str">
        <f t="shared" si="151"/>
        <v>Grave</v>
      </c>
      <c r="T109" s="182">
        <f t="shared" si="152"/>
        <v>200</v>
      </c>
      <c r="U109" s="182" t="str">
        <f t="shared" si="153"/>
        <v>II</v>
      </c>
      <c r="V109" s="202" t="str">
        <f t="shared" si="154"/>
        <v>No Aceptable  o Aceptable con control específico</v>
      </c>
      <c r="W109" s="237">
        <v>30</v>
      </c>
      <c r="X109" s="137" t="s">
        <v>1614</v>
      </c>
      <c r="Y109" s="142" t="s">
        <v>1324</v>
      </c>
      <c r="Z109" s="142" t="s">
        <v>1356</v>
      </c>
      <c r="AA109" s="142" t="s">
        <v>1356</v>
      </c>
      <c r="AB109" s="142" t="s">
        <v>1356</v>
      </c>
      <c r="AC109" s="137" t="s">
        <v>1615</v>
      </c>
      <c r="AD109" s="127" t="s">
        <v>1356</v>
      </c>
      <c r="AE109" s="137" t="s">
        <v>1516</v>
      </c>
      <c r="AF109" s="183" t="s">
        <v>1362</v>
      </c>
      <c r="AG109" s="183" t="s">
        <v>1363</v>
      </c>
      <c r="AH109" s="188"/>
    </row>
    <row r="110" spans="2:34" ht="89.25" customHeight="1" x14ac:dyDescent="0.25">
      <c r="B110" s="374"/>
      <c r="C110" s="377"/>
      <c r="D110" s="398"/>
      <c r="E110" s="142" t="s">
        <v>1352</v>
      </c>
      <c r="F110" s="268" t="s">
        <v>1537</v>
      </c>
      <c r="G110" s="219" t="s">
        <v>1616</v>
      </c>
      <c r="H110" s="219" t="s">
        <v>1617</v>
      </c>
      <c r="I110" s="219" t="s">
        <v>1356</v>
      </c>
      <c r="J110" s="219" t="s">
        <v>1356</v>
      </c>
      <c r="K110" s="219" t="s">
        <v>1356</v>
      </c>
      <c r="L110" s="219">
        <v>2</v>
      </c>
      <c r="M110" s="183" t="str">
        <f t="shared" si="148"/>
        <v>Medio</v>
      </c>
      <c r="N110" s="219">
        <v>4</v>
      </c>
      <c r="O110" s="183" t="str">
        <f t="shared" si="138"/>
        <v>Continua</v>
      </c>
      <c r="P110" s="182">
        <f t="shared" si="149"/>
        <v>8</v>
      </c>
      <c r="Q110" s="182" t="str">
        <f t="shared" si="150"/>
        <v>Medio</v>
      </c>
      <c r="R110" s="127">
        <v>25</v>
      </c>
      <c r="S110" s="183" t="str">
        <f t="shared" si="151"/>
        <v>Grave</v>
      </c>
      <c r="T110" s="182">
        <f t="shared" si="152"/>
        <v>200</v>
      </c>
      <c r="U110" s="182" t="str">
        <f t="shared" si="153"/>
        <v>II</v>
      </c>
      <c r="V110" s="202" t="str">
        <f t="shared" si="154"/>
        <v>No Aceptable  o Aceptable con control específico</v>
      </c>
      <c r="W110" s="237">
        <v>30</v>
      </c>
      <c r="X110" s="219" t="s">
        <v>1614</v>
      </c>
      <c r="Y110" s="219" t="s">
        <v>1324</v>
      </c>
      <c r="Z110" s="219" t="s">
        <v>1356</v>
      </c>
      <c r="AA110" s="219" t="s">
        <v>1356</v>
      </c>
      <c r="AB110" s="219" t="s">
        <v>1356</v>
      </c>
      <c r="AC110" s="137" t="s">
        <v>1615</v>
      </c>
      <c r="AD110" s="219" t="s">
        <v>1356</v>
      </c>
      <c r="AE110" s="137" t="s">
        <v>1516</v>
      </c>
      <c r="AF110" s="183" t="s">
        <v>1379</v>
      </c>
      <c r="AG110" s="183" t="s">
        <v>1363</v>
      </c>
      <c r="AH110" s="188"/>
    </row>
    <row r="111" spans="2:34" s="221" customFormat="1" ht="89.25" customHeight="1" x14ac:dyDescent="0.25">
      <c r="B111" s="374"/>
      <c r="C111" s="377"/>
      <c r="D111" s="398"/>
      <c r="E111" s="248" t="s">
        <v>1352</v>
      </c>
      <c r="F111" s="268" t="s">
        <v>1618</v>
      </c>
      <c r="G111" s="181" t="s">
        <v>1619</v>
      </c>
      <c r="H111" s="181" t="s">
        <v>1620</v>
      </c>
      <c r="I111" s="228" t="s">
        <v>1463</v>
      </c>
      <c r="J111" s="228" t="s">
        <v>1463</v>
      </c>
      <c r="K111" s="228" t="s">
        <v>1463</v>
      </c>
      <c r="L111" s="248">
        <v>6</v>
      </c>
      <c r="M111" s="229" t="str">
        <f t="shared" si="148"/>
        <v>Alto</v>
      </c>
      <c r="N111" s="218">
        <v>2</v>
      </c>
      <c r="O111" s="229" t="str">
        <f t="shared" si="138"/>
        <v>Ocasional</v>
      </c>
      <c r="P111" s="257">
        <f t="shared" si="149"/>
        <v>12</v>
      </c>
      <c r="Q111" s="257" t="str">
        <f t="shared" si="150"/>
        <v>Alto</v>
      </c>
      <c r="R111" s="248">
        <v>10</v>
      </c>
      <c r="S111" s="229" t="str">
        <f t="shared" si="151"/>
        <v>Leve</v>
      </c>
      <c r="T111" s="257">
        <f t="shared" si="152"/>
        <v>120</v>
      </c>
      <c r="U111" s="257" t="str">
        <f t="shared" si="153"/>
        <v>III</v>
      </c>
      <c r="V111" s="202" t="str">
        <f>+IF(U111=0,"",IF(U111="I","No Aceptable",IF(U111="II","No Aceptable  o Aceptable con control específico",IF(U111="III","Mejorable",IF(U111="IV","Aceptable","")))))</f>
        <v>Mejorable</v>
      </c>
      <c r="W111" s="237">
        <v>30</v>
      </c>
      <c r="X111" s="228" t="s">
        <v>1621</v>
      </c>
      <c r="Y111" s="218" t="s">
        <v>1352</v>
      </c>
      <c r="Z111" s="218" t="s">
        <v>1352</v>
      </c>
      <c r="AA111" s="248" t="s">
        <v>1356</v>
      </c>
      <c r="AB111" s="228" t="s">
        <v>1356</v>
      </c>
      <c r="AC111" s="228" t="s">
        <v>1622</v>
      </c>
      <c r="AD111" s="228" t="s">
        <v>1356</v>
      </c>
      <c r="AE111" s="229" t="s">
        <v>1397</v>
      </c>
      <c r="AF111" s="183" t="s">
        <v>1362</v>
      </c>
      <c r="AG111" s="229" t="s">
        <v>1363</v>
      </c>
      <c r="AH111" s="230"/>
    </row>
    <row r="112" spans="2:34" ht="89.25" customHeight="1" thickBot="1" x14ac:dyDescent="0.3">
      <c r="B112" s="392"/>
      <c r="C112" s="394"/>
      <c r="D112" s="399"/>
      <c r="E112" s="203" t="s">
        <v>1347</v>
      </c>
      <c r="F112" s="204" t="s">
        <v>1392</v>
      </c>
      <c r="G112" s="205" t="s">
        <v>1393</v>
      </c>
      <c r="H112" s="206" t="s">
        <v>1406</v>
      </c>
      <c r="I112" s="207" t="s">
        <v>1356</v>
      </c>
      <c r="J112" s="207" t="s">
        <v>1356</v>
      </c>
      <c r="K112" s="207" t="s">
        <v>1356</v>
      </c>
      <c r="L112" s="206">
        <v>2</v>
      </c>
      <c r="M112" s="207" t="str">
        <f t="shared" si="148"/>
        <v>Medio</v>
      </c>
      <c r="N112" s="206">
        <v>2</v>
      </c>
      <c r="O112" s="207" t="str">
        <f t="shared" si="138"/>
        <v>Ocasional</v>
      </c>
      <c r="P112" s="204">
        <f t="shared" si="149"/>
        <v>4</v>
      </c>
      <c r="Q112" s="204" t="str">
        <f t="shared" si="150"/>
        <v>Bajo</v>
      </c>
      <c r="R112" s="206">
        <v>25</v>
      </c>
      <c r="S112" s="207" t="str">
        <f t="shared" si="151"/>
        <v>Grave</v>
      </c>
      <c r="T112" s="204">
        <f t="shared" si="152"/>
        <v>100</v>
      </c>
      <c r="U112" s="204" t="str">
        <f t="shared" si="153"/>
        <v>III</v>
      </c>
      <c r="V112" s="242" t="str">
        <f>+IF(U112=0,"",IF(U112="I","No Aceptable",IF(U112="II","No Aceptable  o Aceptable con control específico",IF(U112="III","Mejorable",IF(U112="IV","Aceptable","")))))</f>
        <v>Mejorable</v>
      </c>
      <c r="W112" s="291">
        <v>5</v>
      </c>
      <c r="X112" s="206" t="s">
        <v>1395</v>
      </c>
      <c r="Y112" s="207" t="s">
        <v>1352</v>
      </c>
      <c r="Z112" s="207" t="s">
        <v>1356</v>
      </c>
      <c r="AA112" s="207" t="s">
        <v>1356</v>
      </c>
      <c r="AB112" s="246" t="s">
        <v>1356</v>
      </c>
      <c r="AC112" s="209" t="s">
        <v>1396</v>
      </c>
      <c r="AD112" s="207" t="s">
        <v>1356</v>
      </c>
      <c r="AE112" s="207" t="s">
        <v>1397</v>
      </c>
      <c r="AF112" s="207" t="s">
        <v>1362</v>
      </c>
      <c r="AG112" s="207" t="s">
        <v>1363</v>
      </c>
      <c r="AH112" s="210"/>
    </row>
    <row r="113" spans="2:34" ht="89.25" customHeight="1" x14ac:dyDescent="0.25">
      <c r="B113" s="373" t="s">
        <v>1349</v>
      </c>
      <c r="C113" s="376" t="s">
        <v>1623</v>
      </c>
      <c r="D113" s="379" t="s">
        <v>1624</v>
      </c>
      <c r="E113" s="169" t="s">
        <v>1352</v>
      </c>
      <c r="F113" s="170" t="s">
        <v>1353</v>
      </c>
      <c r="G113" s="169" t="s">
        <v>1400</v>
      </c>
      <c r="H113" s="169" t="s">
        <v>1418</v>
      </c>
      <c r="I113" s="171" t="s">
        <v>1356</v>
      </c>
      <c r="J113" s="171" t="s">
        <v>1356</v>
      </c>
      <c r="K113" s="171" t="s">
        <v>1356</v>
      </c>
      <c r="L113" s="200">
        <v>2</v>
      </c>
      <c r="M113" s="171" t="str">
        <f>+IF(L113="","Bajo",IF(L113=2,"Medio",IF(L113=6,"Alto",IF(L113=10,"Muy Alto",""))))</f>
        <v>Medio</v>
      </c>
      <c r="N113" s="200">
        <v>2</v>
      </c>
      <c r="O113" s="171" t="str">
        <f t="shared" si="138"/>
        <v>Ocasional</v>
      </c>
      <c r="P113" s="201">
        <f>+IF(L113="",N113,(N113*L113))</f>
        <v>4</v>
      </c>
      <c r="Q113" s="201" t="str">
        <f>+IF(P113=0,"",IF(P113&lt;5,"Bajo",IF(P113&lt;9,"Medio",IF(P113&lt;21,"Alto",IF(P113&lt;41,"Muy Alto","")))))</f>
        <v>Bajo</v>
      </c>
      <c r="R113" s="200">
        <v>25</v>
      </c>
      <c r="S113" s="171" t="str">
        <f>+IF(R113=0,"",IF(R113&lt;11,"Leve",IF(R113&lt;26,"Grave",IF(R113&lt;61,"Muy Grave",IF(R113&lt;101,"Muerte","")))))</f>
        <v>Grave</v>
      </c>
      <c r="T113" s="201">
        <f>+R113*P113</f>
        <v>100</v>
      </c>
      <c r="U113" s="201" t="str">
        <f>+IF(T113=0,"",IF(T113&lt;21,"IV",IF(T113&lt;121,"III",IF(T113&lt;501,"II",IF(T113&lt;4001,"I","")))))</f>
        <v>III</v>
      </c>
      <c r="V113" s="175" t="str">
        <f>+IF(U113=0,"",IF(U113="I","No Aceptable",IF(U113="II","No Aceptable  o Aceptable con control específico",IF(U113="III","Mejorable",IF(U113="IV","Aceptable","")))))</f>
        <v>Mejorable</v>
      </c>
      <c r="W113" s="171">
        <v>5</v>
      </c>
      <c r="X113" s="169" t="s">
        <v>1519</v>
      </c>
      <c r="Y113" s="171" t="s">
        <v>1352</v>
      </c>
      <c r="Z113" s="171" t="s">
        <v>1356</v>
      </c>
      <c r="AA113" s="171" t="s">
        <v>1356</v>
      </c>
      <c r="AB113" s="176" t="s">
        <v>1358</v>
      </c>
      <c r="AC113" s="177" t="s">
        <v>1401</v>
      </c>
      <c r="AD113" s="177" t="s">
        <v>1360</v>
      </c>
      <c r="AE113" s="171" t="s">
        <v>1378</v>
      </c>
      <c r="AF113" s="171" t="s">
        <v>1362</v>
      </c>
      <c r="AG113" s="171" t="s">
        <v>1363</v>
      </c>
      <c r="AH113" s="178"/>
    </row>
    <row r="114" spans="2:34" ht="89.25" customHeight="1" x14ac:dyDescent="0.25">
      <c r="B114" s="374"/>
      <c r="C114" s="377"/>
      <c r="D114" s="380"/>
      <c r="E114" s="181" t="s">
        <v>1352</v>
      </c>
      <c r="F114" s="182" t="s">
        <v>1365</v>
      </c>
      <c r="G114" s="181" t="s">
        <v>1595</v>
      </c>
      <c r="H114" s="181" t="s">
        <v>1367</v>
      </c>
      <c r="I114" s="183" t="s">
        <v>1356</v>
      </c>
      <c r="J114" s="183" t="s">
        <v>1356</v>
      </c>
      <c r="K114" s="183" t="s">
        <v>1356</v>
      </c>
      <c r="L114" s="127">
        <v>6</v>
      </c>
      <c r="M114" s="183" t="str">
        <f t="shared" ref="M114" si="155">+IF(L114="","Bajo",IF(L114=2,"Medio",IF(L114=6,"Alto",IF(L114=10,"Muy Alto",""))))</f>
        <v>Alto</v>
      </c>
      <c r="N114" s="127">
        <v>3</v>
      </c>
      <c r="O114" s="183" t="str">
        <f>+IF(N114=0,"",IF(N114=1,"Esporádica",IF(N114=2,"Ocasional",IF(N114=3,"Frecuente",IF(N114=4,"Continua","")))))</f>
        <v>Frecuente</v>
      </c>
      <c r="P114" s="182">
        <f t="shared" ref="P114" si="156">+IF(L114="",N114,(N114*L114))</f>
        <v>18</v>
      </c>
      <c r="Q114" s="182" t="str">
        <f t="shared" ref="Q114" si="157">+IF(P114=0,"",IF(P114&lt;5,"Bajo",IF(P114&lt;9,"Medio",IF(P114&lt;21,"Alto",IF(P114&lt;41,"Muy Alto","")))))</f>
        <v>Alto</v>
      </c>
      <c r="R114" s="148">
        <v>10</v>
      </c>
      <c r="S114" s="184" t="str">
        <f>+IF(R114=0,"",IF(R114&lt;11,"Leve",IF(R114&lt;26,"Grave",IF(R114&lt;61,"Muy Grave",IF(R114&lt;101,"Muerte","")))))</f>
        <v>Leve</v>
      </c>
      <c r="T114" s="182">
        <f t="shared" ref="T114" si="158">+R114*P114</f>
        <v>180</v>
      </c>
      <c r="U114" s="182" t="str">
        <f t="shared" ref="U114" si="159">+IF(T114=0,"",IF(T114&lt;21,"IV",IF(T114&lt;121,"III",IF(T114&lt;501,"II",IF(T114&lt;4001,"I","")))))</f>
        <v>II</v>
      </c>
      <c r="V114" s="202" t="str">
        <f t="shared" ref="V114" si="160">+IF(U114=0,"",IF(U114="I","No Aceptable",IF(U114="II","No Aceptable  o Aceptable con control específico",IF(U114="III","Aceptable",IF(U114="IV","Aceptable","")))))</f>
        <v>No Aceptable  o Aceptable con control específico</v>
      </c>
      <c r="W114" s="183">
        <v>5</v>
      </c>
      <c r="X114" s="181" t="s">
        <v>1368</v>
      </c>
      <c r="Y114" s="183" t="s">
        <v>1352</v>
      </c>
      <c r="Z114" s="183" t="s">
        <v>1356</v>
      </c>
      <c r="AA114" s="183" t="s">
        <v>1356</v>
      </c>
      <c r="AB114" s="17" t="s">
        <v>1369</v>
      </c>
      <c r="AC114" s="187" t="s">
        <v>1370</v>
      </c>
      <c r="AD114" s="181" t="s">
        <v>1356</v>
      </c>
      <c r="AE114" s="183" t="s">
        <v>1402</v>
      </c>
      <c r="AF114" s="183" t="s">
        <v>1362</v>
      </c>
      <c r="AG114" s="183" t="s">
        <v>1363</v>
      </c>
      <c r="AH114" s="188"/>
    </row>
    <row r="115" spans="2:34" ht="89.25" customHeight="1" x14ac:dyDescent="0.25">
      <c r="B115" s="374"/>
      <c r="C115" s="377"/>
      <c r="D115" s="380"/>
      <c r="E115" s="142" t="s">
        <v>1352</v>
      </c>
      <c r="F115" s="182" t="s">
        <v>1372</v>
      </c>
      <c r="G115" s="240" t="s">
        <v>1373</v>
      </c>
      <c r="H115" s="127" t="s">
        <v>1374</v>
      </c>
      <c r="I115" s="183" t="s">
        <v>1356</v>
      </c>
      <c r="J115" s="183" t="s">
        <v>1356</v>
      </c>
      <c r="K115" s="183" t="s">
        <v>1356</v>
      </c>
      <c r="L115" s="127">
        <v>6</v>
      </c>
      <c r="M115" s="183" t="str">
        <f>+IF(L115="","Bajo",IF(L115=2,"Medio",IF(L115=6,"Alto",IF(L115=10,"Muy Alto",""))))</f>
        <v>Alto</v>
      </c>
      <c r="N115" s="127">
        <v>3</v>
      </c>
      <c r="O115" s="183" t="str">
        <f t="shared" ref="O115:O121" si="161">+IF(N115=0,"",IF(N115=1,"Esporádica",IF(N115=2,"Ocasional",IF(N115=3,"Frecuente",IF(N115=4,"Continua","")))))</f>
        <v>Frecuente</v>
      </c>
      <c r="P115" s="182">
        <f>+IF(L115="",N115,(N115*L115))</f>
        <v>18</v>
      </c>
      <c r="Q115" s="182" t="str">
        <f>+IF(P115=0,"",IF(P115&lt;5,"Bajo",IF(P115&lt;9,"Medio",IF(P115&lt;21,"Alto",IF(P115&lt;41,"Muy Alto","")))))</f>
        <v>Alto</v>
      </c>
      <c r="R115" s="127">
        <v>25</v>
      </c>
      <c r="S115" s="183" t="str">
        <f>+IF(R115=0,"",IF(R115&lt;11,"Leve",IF(R115&lt;26,"Grave",IF(R115&lt;61,"Muy Grave",IF(R115&lt;101,"Muerte","")))))</f>
        <v>Grave</v>
      </c>
      <c r="T115" s="182">
        <f>+R115*P115</f>
        <v>450</v>
      </c>
      <c r="U115" s="182" t="str">
        <f>+IF(T115=0,"",IF(T115&lt;21,"IV",IF(T115&lt;121,"III",IF(T115&lt;501,"II",IF(T115&lt;4001,"I","")))))</f>
        <v>II</v>
      </c>
      <c r="V115" s="202" t="str">
        <f>+IF(U115=0,"",IF(U115="I","No Aceptable",IF(U115="II","No Aceptable  o Aceptable con control específico",IF(U115="III","Mejorable",IF(U115="IV","Aceptable","")))))</f>
        <v>No Aceptable  o Aceptable con control específico</v>
      </c>
      <c r="W115" s="183">
        <v>5</v>
      </c>
      <c r="X115" s="127" t="s">
        <v>1374</v>
      </c>
      <c r="Y115" s="183" t="s">
        <v>1352</v>
      </c>
      <c r="Z115" s="183" t="s">
        <v>1356</v>
      </c>
      <c r="AA115" s="183" t="s">
        <v>1356</v>
      </c>
      <c r="AB115" s="17" t="s">
        <v>1382</v>
      </c>
      <c r="AC115" s="17" t="s">
        <v>1377</v>
      </c>
      <c r="AD115" s="183" t="s">
        <v>1356</v>
      </c>
      <c r="AE115" s="183" t="s">
        <v>1378</v>
      </c>
      <c r="AF115" s="183" t="s">
        <v>1379</v>
      </c>
      <c r="AG115" s="183" t="s">
        <v>1363</v>
      </c>
      <c r="AH115" s="188"/>
    </row>
    <row r="116" spans="2:34" ht="89.25" customHeight="1" x14ac:dyDescent="0.25">
      <c r="B116" s="374"/>
      <c r="C116" s="377"/>
      <c r="D116" s="380"/>
      <c r="E116" s="142" t="s">
        <v>1352</v>
      </c>
      <c r="F116" s="182" t="s">
        <v>1380</v>
      </c>
      <c r="G116" s="17" t="s">
        <v>1625</v>
      </c>
      <c r="H116" s="127" t="s">
        <v>1374</v>
      </c>
      <c r="I116" s="183" t="s">
        <v>1356</v>
      </c>
      <c r="J116" s="183" t="s">
        <v>1356</v>
      </c>
      <c r="K116" s="183" t="s">
        <v>1356</v>
      </c>
      <c r="L116" s="127">
        <v>6</v>
      </c>
      <c r="M116" s="183" t="str">
        <f>+IF(L116="","Bajo",IF(L116=2,"Medio",IF(L116=6,"Alto",IF(L116=10,"Muy Alto",""))))</f>
        <v>Alto</v>
      </c>
      <c r="N116" s="127">
        <v>3</v>
      </c>
      <c r="O116" s="183" t="str">
        <f t="shared" si="161"/>
        <v>Frecuente</v>
      </c>
      <c r="P116" s="182">
        <f t="shared" ref="P116:P119" si="162">+IF(L116="",N116,(N116*L116))</f>
        <v>18</v>
      </c>
      <c r="Q116" s="182" t="str">
        <f t="shared" ref="Q116:Q119" si="163">+IF(P116=0,"",IF(P116&lt;5,"Bajo",IF(P116&lt;9,"Medio",IF(P116&lt;21,"Alto",IF(P116&lt;41,"Muy Alto","")))))</f>
        <v>Alto</v>
      </c>
      <c r="R116" s="127">
        <v>25</v>
      </c>
      <c r="S116" s="183" t="str">
        <f t="shared" ref="S116:S117" si="164">+IF(R116=0,"",IF(R116&lt;11,"Leve",IF(R116&lt;26,"Grave",IF(R116&lt;61,"Muy Grave",IF(R116&lt;101,"Muerte","")))))</f>
        <v>Grave</v>
      </c>
      <c r="T116" s="182">
        <f t="shared" ref="T116:T119" si="165">+R116*P116</f>
        <v>450</v>
      </c>
      <c r="U116" s="182" t="str">
        <f t="shared" ref="U116:U120" si="166">+IF(T116=0,"",IF(T116&lt;21,"IV",IF(T116&lt;121,"III",IF(T116&lt;501,"II",IF(T116&lt;4001,"I","")))))</f>
        <v>II</v>
      </c>
      <c r="V116" s="202" t="str">
        <f t="shared" ref="V116" si="167">+IF(U116=0,"",IF(U116="I","No Aceptable",IF(U116="II","No Aceptable  o Aceptable con control específico",IF(U116="III","Aceptable",IF(U116="IV","Aceptable","")))))</f>
        <v>No Aceptable  o Aceptable con control específico</v>
      </c>
      <c r="W116" s="183">
        <v>5</v>
      </c>
      <c r="X116" s="127" t="s">
        <v>1374</v>
      </c>
      <c r="Y116" s="183" t="s">
        <v>1352</v>
      </c>
      <c r="Z116" s="183" t="s">
        <v>1356</v>
      </c>
      <c r="AA116" s="183" t="s">
        <v>1356</v>
      </c>
      <c r="AB116" s="17" t="s">
        <v>1382</v>
      </c>
      <c r="AC116" s="17" t="s">
        <v>1377</v>
      </c>
      <c r="AD116" s="183" t="s">
        <v>1356</v>
      </c>
      <c r="AE116" s="183" t="s">
        <v>1378</v>
      </c>
      <c r="AF116" s="183" t="s">
        <v>1379</v>
      </c>
      <c r="AG116" s="183" t="s">
        <v>1363</v>
      </c>
      <c r="AH116" s="188"/>
    </row>
    <row r="117" spans="2:34" ht="89.25" customHeight="1" x14ac:dyDescent="0.25">
      <c r="B117" s="374"/>
      <c r="C117" s="377"/>
      <c r="D117" s="380"/>
      <c r="E117" s="142" t="s">
        <v>1352</v>
      </c>
      <c r="F117" s="182" t="s">
        <v>1380</v>
      </c>
      <c r="G117" s="17" t="s">
        <v>1411</v>
      </c>
      <c r="H117" s="127" t="s">
        <v>1374</v>
      </c>
      <c r="I117" s="183" t="s">
        <v>1356</v>
      </c>
      <c r="J117" s="183" t="s">
        <v>1356</v>
      </c>
      <c r="K117" s="183" t="s">
        <v>1356</v>
      </c>
      <c r="L117" s="127">
        <v>2</v>
      </c>
      <c r="M117" s="183" t="str">
        <f t="shared" ref="M117:M118" si="168">+IF(L117="","Bajo",IF(L117=2,"Medio",IF(L117=6,"Alto",IF(L117=10,"Muy Alto",""))))</f>
        <v>Medio</v>
      </c>
      <c r="N117" s="127">
        <v>2</v>
      </c>
      <c r="O117" s="183" t="str">
        <f t="shared" si="161"/>
        <v>Ocasional</v>
      </c>
      <c r="P117" s="182">
        <f t="shared" si="162"/>
        <v>4</v>
      </c>
      <c r="Q117" s="182" t="str">
        <f t="shared" si="163"/>
        <v>Bajo</v>
      </c>
      <c r="R117" s="127">
        <v>25</v>
      </c>
      <c r="S117" s="183" t="str">
        <f t="shared" si="164"/>
        <v>Grave</v>
      </c>
      <c r="T117" s="182">
        <f t="shared" si="165"/>
        <v>100</v>
      </c>
      <c r="U117" s="182" t="str">
        <f t="shared" si="166"/>
        <v>III</v>
      </c>
      <c r="V117" s="202" t="str">
        <f>+IF(U117=0,"",IF(U117="I","No Aceptable",IF(U117="II","No Aceptable  o Aceptable con control específico",IF(U117="III","Mejorable",IF(U117="IV","Aceptable","")))))</f>
        <v>Mejorable</v>
      </c>
      <c r="W117" s="183">
        <v>5</v>
      </c>
      <c r="X117" s="127" t="s">
        <v>1374</v>
      </c>
      <c r="Y117" s="183" t="s">
        <v>1352</v>
      </c>
      <c r="Z117" s="183" t="s">
        <v>1356</v>
      </c>
      <c r="AA117" s="183" t="s">
        <v>1356</v>
      </c>
      <c r="AB117" s="17" t="s">
        <v>1385</v>
      </c>
      <c r="AC117" s="17" t="s">
        <v>1377</v>
      </c>
      <c r="AD117" s="183" t="s">
        <v>1356</v>
      </c>
      <c r="AE117" s="183" t="s">
        <v>1378</v>
      </c>
      <c r="AF117" s="183" t="s">
        <v>1362</v>
      </c>
      <c r="AG117" s="183" t="s">
        <v>1363</v>
      </c>
      <c r="AH117" s="188"/>
    </row>
    <row r="118" spans="2:34" ht="89.25" customHeight="1" x14ac:dyDescent="0.25">
      <c r="B118" s="374"/>
      <c r="C118" s="377"/>
      <c r="D118" s="380"/>
      <c r="E118" s="142" t="s">
        <v>1352</v>
      </c>
      <c r="F118" s="182" t="s">
        <v>1387</v>
      </c>
      <c r="G118" s="17" t="s">
        <v>1388</v>
      </c>
      <c r="H118" s="127" t="s">
        <v>1389</v>
      </c>
      <c r="I118" s="183" t="s">
        <v>1356</v>
      </c>
      <c r="J118" s="183" t="s">
        <v>1356</v>
      </c>
      <c r="K118" s="183" t="s">
        <v>1356</v>
      </c>
      <c r="L118" s="127">
        <v>2</v>
      </c>
      <c r="M118" s="183" t="str">
        <f t="shared" si="168"/>
        <v>Medio</v>
      </c>
      <c r="N118" s="127">
        <v>2</v>
      </c>
      <c r="O118" s="183" t="str">
        <f t="shared" si="161"/>
        <v>Ocasional</v>
      </c>
      <c r="P118" s="182">
        <f t="shared" si="162"/>
        <v>4</v>
      </c>
      <c r="Q118" s="182" t="str">
        <f t="shared" si="163"/>
        <v>Bajo</v>
      </c>
      <c r="R118" s="127">
        <v>25</v>
      </c>
      <c r="S118" s="183" t="str">
        <f>+IF(R118=0,"",IF(R118&lt;11,"Leve",IF(R118&lt;26,"Grave",IF(R118&lt;61,"Muy Grave",IF(R118&lt;101,"Muerte","")))))</f>
        <v>Grave</v>
      </c>
      <c r="T118" s="182">
        <f t="shared" si="165"/>
        <v>100</v>
      </c>
      <c r="U118" s="182" t="str">
        <f t="shared" si="166"/>
        <v>III</v>
      </c>
      <c r="V118" s="202" t="str">
        <f>+IF(U118=0,"",IF(U118="I","No Aceptable",IF(U118="II","No Aceptable  o Aceptable con control específico",IF(U118="III","Mejorable",IF(U118="IV","Aceptable","")))))</f>
        <v>Mejorable</v>
      </c>
      <c r="W118" s="183">
        <v>5</v>
      </c>
      <c r="X118" s="127" t="s">
        <v>1389</v>
      </c>
      <c r="Y118" s="183" t="s">
        <v>1352</v>
      </c>
      <c r="Z118" s="183" t="s">
        <v>1356</v>
      </c>
      <c r="AA118" s="183" t="s">
        <v>1356</v>
      </c>
      <c r="AB118" s="17" t="s">
        <v>1390</v>
      </c>
      <c r="AC118" s="17" t="s">
        <v>1433</v>
      </c>
      <c r="AD118" s="183" t="s">
        <v>1356</v>
      </c>
      <c r="AE118" s="183" t="s">
        <v>1626</v>
      </c>
      <c r="AF118" s="183" t="s">
        <v>1362</v>
      </c>
      <c r="AG118" s="183" t="s">
        <v>1363</v>
      </c>
      <c r="AH118" s="188"/>
    </row>
    <row r="119" spans="2:34" ht="89.25" customHeight="1" x14ac:dyDescent="0.25">
      <c r="B119" s="374"/>
      <c r="C119" s="377"/>
      <c r="D119" s="380"/>
      <c r="E119" s="142" t="s">
        <v>1352</v>
      </c>
      <c r="F119" s="182" t="s">
        <v>1392</v>
      </c>
      <c r="G119" s="181" t="s">
        <v>1393</v>
      </c>
      <c r="H119" s="127" t="s">
        <v>1406</v>
      </c>
      <c r="I119" s="183" t="s">
        <v>1356</v>
      </c>
      <c r="J119" s="183" t="s">
        <v>1356</v>
      </c>
      <c r="K119" s="183" t="s">
        <v>1356</v>
      </c>
      <c r="L119" s="127">
        <v>2</v>
      </c>
      <c r="M119" s="183" t="str">
        <f>+IF(L119="","Bajo",IF(L119=2,"Medio",IF(L119=6,"Alto",IF(L119=10,"Muy Alto",""))))</f>
        <v>Medio</v>
      </c>
      <c r="N119" s="127">
        <v>2</v>
      </c>
      <c r="O119" s="183" t="str">
        <f t="shared" si="161"/>
        <v>Ocasional</v>
      </c>
      <c r="P119" s="182">
        <f t="shared" si="162"/>
        <v>4</v>
      </c>
      <c r="Q119" s="182" t="str">
        <f t="shared" si="163"/>
        <v>Bajo</v>
      </c>
      <c r="R119" s="127">
        <v>25</v>
      </c>
      <c r="S119" s="183" t="str">
        <f t="shared" ref="S119" si="169">+IF(R119=0,"",IF(R119&lt;11,"Leve",IF(R119&lt;26,"Grave",IF(R119&lt;61,"Muy Grave",IF(R119&lt;101,"Muerte","")))))</f>
        <v>Grave</v>
      </c>
      <c r="T119" s="182">
        <f t="shared" si="165"/>
        <v>100</v>
      </c>
      <c r="U119" s="182" t="str">
        <f t="shared" si="166"/>
        <v>III</v>
      </c>
      <c r="V119" s="202" t="str">
        <f>+IF(U119=0,"",IF(U119="I","No Aceptable",IF(U119="II","No Aceptable  o Aceptable con control específico",IF(U119="III","Mejorable",IF(U119="IV","Aceptable","")))))</f>
        <v>Mejorable</v>
      </c>
      <c r="W119" s="183">
        <v>5</v>
      </c>
      <c r="X119" s="127" t="s">
        <v>1395</v>
      </c>
      <c r="Y119" s="183" t="s">
        <v>1352</v>
      </c>
      <c r="Z119" s="183" t="s">
        <v>1356</v>
      </c>
      <c r="AA119" s="183" t="s">
        <v>1356</v>
      </c>
      <c r="AB119" s="17" t="s">
        <v>1390</v>
      </c>
      <c r="AC119" s="17" t="s">
        <v>1396</v>
      </c>
      <c r="AD119" s="183" t="s">
        <v>1356</v>
      </c>
      <c r="AE119" s="183" t="s">
        <v>1397</v>
      </c>
      <c r="AF119" s="183" t="s">
        <v>1415</v>
      </c>
      <c r="AG119" s="183" t="s">
        <v>1363</v>
      </c>
      <c r="AH119" s="188"/>
    </row>
    <row r="120" spans="2:34" ht="89.25" customHeight="1" thickBot="1" x14ac:dyDescent="0.3">
      <c r="B120" s="375"/>
      <c r="C120" s="378"/>
      <c r="D120" s="381"/>
      <c r="E120" s="191" t="s">
        <v>1352</v>
      </c>
      <c r="F120" s="192" t="s">
        <v>1392</v>
      </c>
      <c r="G120" s="274" t="s">
        <v>1435</v>
      </c>
      <c r="H120" s="279" t="s">
        <v>1436</v>
      </c>
      <c r="I120" s="195" t="s">
        <v>1356</v>
      </c>
      <c r="J120" s="195" t="s">
        <v>1356</v>
      </c>
      <c r="K120" s="195" t="s">
        <v>1356</v>
      </c>
      <c r="L120" s="196">
        <v>2</v>
      </c>
      <c r="M120" s="195" t="str">
        <f>+IF(L120="","Bajo",IF(L120=2,"Medio",IF(L120=6,"Alto",IF(L120=10,"Muy Alto",""))))</f>
        <v>Medio</v>
      </c>
      <c r="N120" s="196">
        <v>2</v>
      </c>
      <c r="O120" s="195" t="str">
        <f t="shared" si="161"/>
        <v>Ocasional</v>
      </c>
      <c r="P120" s="192">
        <f>+IF(L120="",N120,(N120*L120))</f>
        <v>4</v>
      </c>
      <c r="Q120" s="192" t="str">
        <f>+IF(P120=0,"",IF(P120&lt;5,"Bajo",IF(P120&lt;9,"Medio",IF(P120&lt;21,"Alto",IF(P120&lt;41,"Muy Alto","")))))</f>
        <v>Bajo</v>
      </c>
      <c r="R120" s="196">
        <v>25</v>
      </c>
      <c r="S120" s="195" t="str">
        <f>+IF(R120=0,"",IF(R120&lt;11,"Leve",IF(R120&lt;26,"Grave",IF(R120&lt;61,"Muy Grave",IF(R120&lt;101,"Muerte","")))))</f>
        <v>Grave</v>
      </c>
      <c r="T120" s="192">
        <f>+R120*P120</f>
        <v>100</v>
      </c>
      <c r="U120" s="192" t="str">
        <f t="shared" si="166"/>
        <v>III</v>
      </c>
      <c r="V120" s="214" t="str">
        <f>+IF(U120=0,"",IF(U120="I","No Aceptable",IF(U120="II","No Aceptable  o Aceptable con control específico",IF(U120="III","Mejorable",IF(U120="IV","Aceptable","")))))</f>
        <v>Mejorable</v>
      </c>
      <c r="W120" s="195">
        <v>5</v>
      </c>
      <c r="X120" s="274" t="s">
        <v>1437</v>
      </c>
      <c r="Y120" s="195" t="s">
        <v>1352</v>
      </c>
      <c r="Z120" s="195" t="s">
        <v>1356</v>
      </c>
      <c r="AA120" s="195" t="s">
        <v>1356</v>
      </c>
      <c r="AB120" s="198" t="s">
        <v>1390</v>
      </c>
      <c r="AC120" s="198" t="s">
        <v>1396</v>
      </c>
      <c r="AD120" s="195" t="s">
        <v>1356</v>
      </c>
      <c r="AE120" s="195" t="s">
        <v>1397</v>
      </c>
      <c r="AF120" s="195" t="s">
        <v>1362</v>
      </c>
      <c r="AG120" s="195" t="s">
        <v>1363</v>
      </c>
      <c r="AH120" s="199"/>
    </row>
    <row r="121" spans="2:34" ht="89.25" customHeight="1" thickBot="1" x14ac:dyDescent="0.3">
      <c r="B121" s="373" t="s">
        <v>1349</v>
      </c>
      <c r="C121" s="376" t="s">
        <v>1627</v>
      </c>
      <c r="D121" s="379" t="s">
        <v>1628</v>
      </c>
      <c r="E121" s="169" t="s">
        <v>1352</v>
      </c>
      <c r="F121" s="170" t="s">
        <v>1353</v>
      </c>
      <c r="G121" s="169" t="s">
        <v>1400</v>
      </c>
      <c r="H121" s="169" t="s">
        <v>1418</v>
      </c>
      <c r="I121" s="171" t="s">
        <v>1356</v>
      </c>
      <c r="J121" s="171" t="s">
        <v>1356</v>
      </c>
      <c r="K121" s="171" t="s">
        <v>1356</v>
      </c>
      <c r="L121" s="200">
        <v>2</v>
      </c>
      <c r="M121" s="171" t="str">
        <f>+IF(L121="","Bajo",IF(L121=2,"Medio",IF(L121=6,"Alto",IF(L121=10,"Muy Alto",""))))</f>
        <v>Medio</v>
      </c>
      <c r="N121" s="200">
        <v>2</v>
      </c>
      <c r="O121" s="171" t="str">
        <f t="shared" si="161"/>
        <v>Ocasional</v>
      </c>
      <c r="P121" s="201">
        <f>+IF(L121="",N121,(N121*L121))</f>
        <v>4</v>
      </c>
      <c r="Q121" s="201" t="str">
        <f>+IF(P121=0,"",IF(P121&lt;5,"Bajo",IF(P121&lt;9,"Medio",IF(P121&lt;21,"Alto",IF(P121&lt;41,"Muy Alto","")))))</f>
        <v>Bajo</v>
      </c>
      <c r="R121" s="200">
        <v>25</v>
      </c>
      <c r="S121" s="171" t="str">
        <f>+IF(R121=0,"",IF(R121&lt;11,"Leve",IF(R121&lt;26,"Grave",IF(R121&lt;61,"Muy Grave",IF(R121&lt;101,"Muerte","")))))</f>
        <v>Grave</v>
      </c>
      <c r="T121" s="201">
        <f>+R121*P121</f>
        <v>100</v>
      </c>
      <c r="U121" s="201" t="str">
        <f>+IF(T121=0,"",IF(T121&lt;21,"IV",IF(T121&lt;121,"III",IF(T121&lt;501,"II",IF(T121&lt;4001,"I","")))))</f>
        <v>III</v>
      </c>
      <c r="V121" s="175" t="str">
        <f>+IF(U121=0,"",IF(U121="I","No Aceptable",IF(U121="II","No Aceptable  o Aceptable con control específico",IF(U121="III","Mejorable",IF(U121="IV","Aceptable","")))))</f>
        <v>Mejorable</v>
      </c>
      <c r="W121" s="171">
        <v>2</v>
      </c>
      <c r="X121" s="169" t="s">
        <v>1519</v>
      </c>
      <c r="Y121" s="171" t="s">
        <v>1352</v>
      </c>
      <c r="Z121" s="171" t="s">
        <v>1356</v>
      </c>
      <c r="AA121" s="171" t="s">
        <v>1356</v>
      </c>
      <c r="AB121" s="176" t="s">
        <v>1358</v>
      </c>
      <c r="AC121" s="177" t="s">
        <v>1401</v>
      </c>
      <c r="AD121" s="177" t="s">
        <v>1360</v>
      </c>
      <c r="AE121" s="171" t="s">
        <v>1361</v>
      </c>
      <c r="AF121" s="171" t="s">
        <v>1362</v>
      </c>
      <c r="AG121" s="171" t="s">
        <v>1363</v>
      </c>
      <c r="AH121" s="178"/>
    </row>
    <row r="122" spans="2:34" ht="89.25" customHeight="1" thickBot="1" x14ac:dyDescent="0.3">
      <c r="B122" s="374"/>
      <c r="C122" s="377"/>
      <c r="D122" s="380"/>
      <c r="E122" s="181" t="s">
        <v>1352</v>
      </c>
      <c r="F122" s="182" t="s">
        <v>1365</v>
      </c>
      <c r="G122" s="181" t="s">
        <v>1629</v>
      </c>
      <c r="H122" s="181" t="s">
        <v>1367</v>
      </c>
      <c r="I122" s="183" t="s">
        <v>1356</v>
      </c>
      <c r="J122" s="183" t="s">
        <v>1356</v>
      </c>
      <c r="K122" s="183" t="s">
        <v>1356</v>
      </c>
      <c r="L122" s="127">
        <v>6</v>
      </c>
      <c r="M122" s="183" t="str">
        <f t="shared" ref="M122" si="170">+IF(L122="","Bajo",IF(L122=2,"Medio",IF(L122=6,"Alto",IF(L122=10,"Muy Alto",""))))</f>
        <v>Alto</v>
      </c>
      <c r="N122" s="127">
        <v>3</v>
      </c>
      <c r="O122" s="183" t="str">
        <f>+IF(N122=0,"",IF(N122=1,"Esporádica",IF(N122=2,"Ocasional",IF(N122=3,"Frecuente",IF(N122=4,"Continua","")))))</f>
        <v>Frecuente</v>
      </c>
      <c r="P122" s="182">
        <f t="shared" ref="P122" si="171">+IF(L122="",N122,(N122*L122))</f>
        <v>18</v>
      </c>
      <c r="Q122" s="182" t="str">
        <f t="shared" ref="Q122" si="172">+IF(P122=0,"",IF(P122&lt;5,"Bajo",IF(P122&lt;9,"Medio",IF(P122&lt;21,"Alto",IF(P122&lt;41,"Muy Alto","")))))</f>
        <v>Alto</v>
      </c>
      <c r="R122" s="148">
        <v>10</v>
      </c>
      <c r="S122" s="184" t="str">
        <f>+IF(R122=0,"",IF(R122&lt;11,"Leve",IF(R122&lt;26,"Grave",IF(R122&lt;61,"Muy Grave",IF(R122&lt;101,"Muerte","")))))</f>
        <v>Leve</v>
      </c>
      <c r="T122" s="182">
        <f t="shared" ref="T122" si="173">+R122*P122</f>
        <v>180</v>
      </c>
      <c r="U122" s="182" t="str">
        <f t="shared" ref="U122" si="174">+IF(T122=0,"",IF(T122&lt;21,"IV",IF(T122&lt;121,"III",IF(T122&lt;501,"II",IF(T122&lt;4001,"I","")))))</f>
        <v>II</v>
      </c>
      <c r="V122" s="202" t="str">
        <f t="shared" ref="V122" si="175">+IF(U122=0,"",IF(U122="I","No Aceptable",IF(U122="II","No Aceptable  o Aceptable con control específico",IF(U122="III","Aceptable",IF(U122="IV","Aceptable","")))))</f>
        <v>No Aceptable  o Aceptable con control específico</v>
      </c>
      <c r="W122" s="171">
        <v>2</v>
      </c>
      <c r="X122" s="181" t="s">
        <v>1368</v>
      </c>
      <c r="Y122" s="183" t="s">
        <v>1352</v>
      </c>
      <c r="Z122" s="183" t="s">
        <v>1356</v>
      </c>
      <c r="AA122" s="183" t="s">
        <v>1356</v>
      </c>
      <c r="AB122" s="17" t="s">
        <v>1369</v>
      </c>
      <c r="AC122" s="187" t="s">
        <v>1370</v>
      </c>
      <c r="AD122" s="181" t="s">
        <v>1356</v>
      </c>
      <c r="AE122" s="183" t="s">
        <v>1420</v>
      </c>
      <c r="AF122" s="183" t="s">
        <v>1362</v>
      </c>
      <c r="AG122" s="183" t="s">
        <v>1363</v>
      </c>
      <c r="AH122" s="188"/>
    </row>
    <row r="123" spans="2:34" ht="89.25" customHeight="1" thickBot="1" x14ac:dyDescent="0.3">
      <c r="B123" s="374"/>
      <c r="C123" s="377"/>
      <c r="D123" s="380"/>
      <c r="E123" s="142" t="s">
        <v>1352</v>
      </c>
      <c r="F123" s="182" t="s">
        <v>1372</v>
      </c>
      <c r="G123" s="17" t="s">
        <v>1373</v>
      </c>
      <c r="H123" s="127" t="s">
        <v>1374</v>
      </c>
      <c r="I123" s="183" t="s">
        <v>1356</v>
      </c>
      <c r="J123" s="183" t="s">
        <v>1356</v>
      </c>
      <c r="K123" s="183" t="s">
        <v>1356</v>
      </c>
      <c r="L123" s="127">
        <v>6</v>
      </c>
      <c r="M123" s="183" t="str">
        <f>+IF(L123="","Bajo",IF(L123=2,"Medio",IF(L123=6,"Alto",IF(L123=10,"Muy Alto",""))))</f>
        <v>Alto</v>
      </c>
      <c r="N123" s="127">
        <v>3</v>
      </c>
      <c r="O123" s="183" t="str">
        <f t="shared" ref="O123:O129" si="176">+IF(N123=0,"",IF(N123=1,"Esporádica",IF(N123=2,"Ocasional",IF(N123=3,"Frecuente",IF(N123=4,"Continua","")))))</f>
        <v>Frecuente</v>
      </c>
      <c r="P123" s="182">
        <f>+IF(L123="",N123,(N123*L123))</f>
        <v>18</v>
      </c>
      <c r="Q123" s="182" t="str">
        <f>+IF(P123=0,"",IF(P123&lt;5,"Bajo",IF(P123&lt;9,"Medio",IF(P123&lt;21,"Alto",IF(P123&lt;41,"Muy Alto","")))))</f>
        <v>Alto</v>
      </c>
      <c r="R123" s="127">
        <v>25</v>
      </c>
      <c r="S123" s="183" t="str">
        <f>+IF(R123=0,"",IF(R123&lt;11,"Leve",IF(R123&lt;26,"Grave",IF(R123&lt;61,"Muy Grave",IF(R123&lt;101,"Muerte","")))))</f>
        <v>Grave</v>
      </c>
      <c r="T123" s="182">
        <f>+R123*P123</f>
        <v>450</v>
      </c>
      <c r="U123" s="182" t="str">
        <f>+IF(T123=0,"",IF(T123&lt;21,"IV",IF(T123&lt;121,"III",IF(T123&lt;501,"II",IF(T123&lt;4001,"I","")))))</f>
        <v>II</v>
      </c>
      <c r="V123" s="202" t="str">
        <f>+IF(U123=0,"",IF(U123="I","No Aceptable",IF(U123="II","No Aceptable  o Aceptable con control específico",IF(U123="III","Mejorable",IF(U123="IV","Aceptable","")))))</f>
        <v>No Aceptable  o Aceptable con control específico</v>
      </c>
      <c r="W123" s="171">
        <v>2</v>
      </c>
      <c r="X123" s="127" t="s">
        <v>1374</v>
      </c>
      <c r="Y123" s="183" t="s">
        <v>1352</v>
      </c>
      <c r="Z123" s="183" t="s">
        <v>1356</v>
      </c>
      <c r="AA123" s="183" t="s">
        <v>1356</v>
      </c>
      <c r="AB123" s="17" t="s">
        <v>1382</v>
      </c>
      <c r="AC123" s="17" t="s">
        <v>1377</v>
      </c>
      <c r="AD123" s="183" t="s">
        <v>1356</v>
      </c>
      <c r="AE123" s="183" t="s">
        <v>1378</v>
      </c>
      <c r="AF123" s="183" t="s">
        <v>1379</v>
      </c>
      <c r="AG123" s="183" t="s">
        <v>1363</v>
      </c>
      <c r="AH123" s="188"/>
    </row>
    <row r="124" spans="2:34" ht="89.25" customHeight="1" thickBot="1" x14ac:dyDescent="0.3">
      <c r="B124" s="374"/>
      <c r="C124" s="377"/>
      <c r="D124" s="380"/>
      <c r="E124" s="142" t="s">
        <v>1352</v>
      </c>
      <c r="F124" s="182" t="s">
        <v>1380</v>
      </c>
      <c r="G124" s="17" t="s">
        <v>1403</v>
      </c>
      <c r="H124" s="127" t="s">
        <v>1374</v>
      </c>
      <c r="I124" s="183" t="s">
        <v>1356</v>
      </c>
      <c r="J124" s="183" t="s">
        <v>1356</v>
      </c>
      <c r="K124" s="183" t="s">
        <v>1356</v>
      </c>
      <c r="L124" s="127">
        <v>6</v>
      </c>
      <c r="M124" s="183" t="str">
        <f>+IF(L124="","Bajo",IF(L124=2,"Medio",IF(L124=6,"Alto",IF(L124=10,"Muy Alto",""))))</f>
        <v>Alto</v>
      </c>
      <c r="N124" s="127">
        <v>3</v>
      </c>
      <c r="O124" s="183" t="str">
        <f t="shared" si="176"/>
        <v>Frecuente</v>
      </c>
      <c r="P124" s="182">
        <f t="shared" ref="P124:P127" si="177">+IF(L124="",N124,(N124*L124))</f>
        <v>18</v>
      </c>
      <c r="Q124" s="182" t="str">
        <f t="shared" ref="Q124:Q127" si="178">+IF(P124=0,"",IF(P124&lt;5,"Bajo",IF(P124&lt;9,"Medio",IF(P124&lt;21,"Alto",IF(P124&lt;41,"Muy Alto","")))))</f>
        <v>Alto</v>
      </c>
      <c r="R124" s="127">
        <v>25</v>
      </c>
      <c r="S124" s="183" t="str">
        <f t="shared" ref="S124:S125" si="179">+IF(R124=0,"",IF(R124&lt;11,"Leve",IF(R124&lt;26,"Grave",IF(R124&lt;61,"Muy Grave",IF(R124&lt;101,"Muerte","")))))</f>
        <v>Grave</v>
      </c>
      <c r="T124" s="182">
        <f t="shared" ref="T124:T127" si="180">+R124*P124</f>
        <v>450</v>
      </c>
      <c r="U124" s="182" t="str">
        <f t="shared" ref="U124:U128" si="181">+IF(T124=0,"",IF(T124&lt;21,"IV",IF(T124&lt;121,"III",IF(T124&lt;501,"II",IF(T124&lt;4001,"I","")))))</f>
        <v>II</v>
      </c>
      <c r="V124" s="202" t="str">
        <f t="shared" ref="V124" si="182">+IF(U124=0,"",IF(U124="I","No Aceptable",IF(U124="II","No Aceptable  o Aceptable con control específico",IF(U124="III","Aceptable",IF(U124="IV","Aceptable","")))))</f>
        <v>No Aceptable  o Aceptable con control específico</v>
      </c>
      <c r="W124" s="171">
        <v>2</v>
      </c>
      <c r="X124" s="127" t="s">
        <v>1374</v>
      </c>
      <c r="Y124" s="183" t="s">
        <v>1352</v>
      </c>
      <c r="Z124" s="183" t="s">
        <v>1356</v>
      </c>
      <c r="AA124" s="183" t="s">
        <v>1356</v>
      </c>
      <c r="AB124" s="17" t="s">
        <v>1382</v>
      </c>
      <c r="AC124" s="17" t="s">
        <v>1377</v>
      </c>
      <c r="AD124" s="183" t="s">
        <v>1356</v>
      </c>
      <c r="AE124" s="183" t="s">
        <v>1378</v>
      </c>
      <c r="AF124" s="183" t="s">
        <v>1379</v>
      </c>
      <c r="AG124" s="183" t="s">
        <v>1363</v>
      </c>
      <c r="AH124" s="188"/>
    </row>
    <row r="125" spans="2:34" ht="89.25" customHeight="1" thickBot="1" x14ac:dyDescent="0.3">
      <c r="B125" s="374"/>
      <c r="C125" s="377"/>
      <c r="D125" s="380"/>
      <c r="E125" s="142" t="s">
        <v>1352</v>
      </c>
      <c r="F125" s="182" t="s">
        <v>1380</v>
      </c>
      <c r="G125" s="17" t="s">
        <v>1411</v>
      </c>
      <c r="H125" s="127" t="s">
        <v>1374</v>
      </c>
      <c r="I125" s="183" t="s">
        <v>1356</v>
      </c>
      <c r="J125" s="183" t="s">
        <v>1356</v>
      </c>
      <c r="K125" s="183" t="s">
        <v>1356</v>
      </c>
      <c r="L125" s="127">
        <v>2</v>
      </c>
      <c r="M125" s="183" t="str">
        <f t="shared" ref="M125:M127" si="183">+IF(L125="","Bajo",IF(L125=2,"Medio",IF(L125=6,"Alto",IF(L125=10,"Muy Alto",""))))</f>
        <v>Medio</v>
      </c>
      <c r="N125" s="127">
        <v>2</v>
      </c>
      <c r="O125" s="183" t="str">
        <f t="shared" si="176"/>
        <v>Ocasional</v>
      </c>
      <c r="P125" s="182">
        <f t="shared" si="177"/>
        <v>4</v>
      </c>
      <c r="Q125" s="182" t="str">
        <f t="shared" si="178"/>
        <v>Bajo</v>
      </c>
      <c r="R125" s="127">
        <v>25</v>
      </c>
      <c r="S125" s="183" t="str">
        <f t="shared" si="179"/>
        <v>Grave</v>
      </c>
      <c r="T125" s="182">
        <f t="shared" si="180"/>
        <v>100</v>
      </c>
      <c r="U125" s="182" t="str">
        <f t="shared" si="181"/>
        <v>III</v>
      </c>
      <c r="V125" s="202" t="str">
        <f>+IF(U125=0,"",IF(U125="I","No Aceptable",IF(U125="II","No Aceptable  o Aceptable con control específico",IF(U125="III","Mejorable",IF(U125="IV","Aceptable","")))))</f>
        <v>Mejorable</v>
      </c>
      <c r="W125" s="171">
        <v>2</v>
      </c>
      <c r="X125" s="127" t="s">
        <v>1374</v>
      </c>
      <c r="Y125" s="183" t="s">
        <v>1352</v>
      </c>
      <c r="Z125" s="183" t="s">
        <v>1356</v>
      </c>
      <c r="AA125" s="183" t="s">
        <v>1356</v>
      </c>
      <c r="AB125" s="17" t="s">
        <v>1385</v>
      </c>
      <c r="AC125" s="17" t="s">
        <v>1377</v>
      </c>
      <c r="AD125" s="183" t="s">
        <v>1356</v>
      </c>
      <c r="AE125" s="183" t="s">
        <v>1378</v>
      </c>
      <c r="AF125" s="183" t="s">
        <v>1362</v>
      </c>
      <c r="AG125" s="183" t="s">
        <v>1363</v>
      </c>
      <c r="AH125" s="188"/>
    </row>
    <row r="126" spans="2:34" ht="89.25" customHeight="1" thickBot="1" x14ac:dyDescent="0.3">
      <c r="B126" s="374"/>
      <c r="C126" s="377"/>
      <c r="D126" s="380"/>
      <c r="E126" s="142" t="s">
        <v>1352</v>
      </c>
      <c r="F126" s="182" t="s">
        <v>1387</v>
      </c>
      <c r="G126" s="17" t="s">
        <v>1388</v>
      </c>
      <c r="H126" s="127" t="s">
        <v>1389</v>
      </c>
      <c r="I126" s="183" t="s">
        <v>1356</v>
      </c>
      <c r="J126" s="183" t="s">
        <v>1356</v>
      </c>
      <c r="K126" s="183" t="s">
        <v>1356</v>
      </c>
      <c r="L126" s="127">
        <v>2</v>
      </c>
      <c r="M126" s="183" t="str">
        <f t="shared" si="183"/>
        <v>Medio</v>
      </c>
      <c r="N126" s="127">
        <v>2</v>
      </c>
      <c r="O126" s="183" t="str">
        <f t="shared" si="176"/>
        <v>Ocasional</v>
      </c>
      <c r="P126" s="182">
        <f t="shared" si="177"/>
        <v>4</v>
      </c>
      <c r="Q126" s="182" t="str">
        <f t="shared" si="178"/>
        <v>Bajo</v>
      </c>
      <c r="R126" s="127">
        <v>25</v>
      </c>
      <c r="S126" s="183" t="str">
        <f>+IF(R126=0,"",IF(R126&lt;11,"Leve",IF(R126&lt;26,"Grave",IF(R126&lt;61,"Muy Grave",IF(R126&lt;101,"Muerte","")))))</f>
        <v>Grave</v>
      </c>
      <c r="T126" s="182">
        <f t="shared" si="180"/>
        <v>100</v>
      </c>
      <c r="U126" s="182" t="str">
        <f t="shared" si="181"/>
        <v>III</v>
      </c>
      <c r="V126" s="202" t="str">
        <f>+IF(U126=0,"",IF(U126="I","No Aceptable",IF(U126="II","No Aceptable  o Aceptable con control específico",IF(U126="III","Mejorable",IF(U126="IV","Aceptable","")))))</f>
        <v>Mejorable</v>
      </c>
      <c r="W126" s="171">
        <v>2</v>
      </c>
      <c r="X126" s="127" t="s">
        <v>1389</v>
      </c>
      <c r="Y126" s="183" t="s">
        <v>1352</v>
      </c>
      <c r="Z126" s="183" t="s">
        <v>1356</v>
      </c>
      <c r="AA126" s="183" t="s">
        <v>1356</v>
      </c>
      <c r="AB126" s="17" t="s">
        <v>1390</v>
      </c>
      <c r="AC126" s="17" t="s">
        <v>1433</v>
      </c>
      <c r="AD126" s="183" t="s">
        <v>1356</v>
      </c>
      <c r="AE126" s="183" t="s">
        <v>1432</v>
      </c>
      <c r="AF126" s="183" t="s">
        <v>1362</v>
      </c>
      <c r="AG126" s="183" t="s">
        <v>1363</v>
      </c>
      <c r="AH126" s="188"/>
    </row>
    <row r="127" spans="2:34" ht="89.25" customHeight="1" thickBot="1" x14ac:dyDescent="0.3">
      <c r="B127" s="374"/>
      <c r="C127" s="377"/>
      <c r="D127" s="380"/>
      <c r="E127" s="142" t="s">
        <v>1352</v>
      </c>
      <c r="F127" s="182" t="s">
        <v>1392</v>
      </c>
      <c r="G127" s="181" t="s">
        <v>1393</v>
      </c>
      <c r="H127" s="127" t="s">
        <v>1406</v>
      </c>
      <c r="I127" s="183" t="s">
        <v>1356</v>
      </c>
      <c r="J127" s="183" t="s">
        <v>1356</v>
      </c>
      <c r="K127" s="183" t="s">
        <v>1356</v>
      </c>
      <c r="L127" s="127">
        <v>2</v>
      </c>
      <c r="M127" s="183" t="str">
        <f t="shared" si="183"/>
        <v>Medio</v>
      </c>
      <c r="N127" s="127">
        <v>2</v>
      </c>
      <c r="O127" s="183" t="str">
        <f t="shared" si="176"/>
        <v>Ocasional</v>
      </c>
      <c r="P127" s="182">
        <f t="shared" si="177"/>
        <v>4</v>
      </c>
      <c r="Q127" s="182" t="str">
        <f t="shared" si="178"/>
        <v>Bajo</v>
      </c>
      <c r="R127" s="127">
        <v>25</v>
      </c>
      <c r="S127" s="183" t="str">
        <f t="shared" ref="S127" si="184">+IF(R127=0,"",IF(R127&lt;11,"Leve",IF(R127&lt;26,"Grave",IF(R127&lt;61,"Muy Grave",IF(R127&lt;101,"Muerte","")))))</f>
        <v>Grave</v>
      </c>
      <c r="T127" s="182">
        <f t="shared" si="180"/>
        <v>100</v>
      </c>
      <c r="U127" s="182" t="str">
        <f t="shared" si="181"/>
        <v>III</v>
      </c>
      <c r="V127" s="202" t="str">
        <f>+IF(U127=0,"",IF(U127="I","No Aceptable",IF(U127="II","No Aceptable  o Aceptable con control específico",IF(U127="III","Mejorable",IF(U127="IV","Aceptable","")))))</f>
        <v>Mejorable</v>
      </c>
      <c r="W127" s="171">
        <v>2</v>
      </c>
      <c r="X127" s="127" t="s">
        <v>1395</v>
      </c>
      <c r="Y127" s="183" t="s">
        <v>1352</v>
      </c>
      <c r="Z127" s="183" t="s">
        <v>1356</v>
      </c>
      <c r="AA127" s="183" t="s">
        <v>1356</v>
      </c>
      <c r="AB127" s="17" t="s">
        <v>1390</v>
      </c>
      <c r="AC127" s="17" t="s">
        <v>1396</v>
      </c>
      <c r="AD127" s="183" t="s">
        <v>1356</v>
      </c>
      <c r="AE127" s="183" t="s">
        <v>1630</v>
      </c>
      <c r="AF127" s="183" t="s">
        <v>1415</v>
      </c>
      <c r="AG127" s="183" t="s">
        <v>1363</v>
      </c>
      <c r="AH127" s="188"/>
    </row>
    <row r="128" spans="2:34" ht="89.25" customHeight="1" thickBot="1" x14ac:dyDescent="0.3">
      <c r="B128" s="375"/>
      <c r="C128" s="378"/>
      <c r="D128" s="381"/>
      <c r="E128" s="191" t="s">
        <v>1352</v>
      </c>
      <c r="F128" s="192" t="s">
        <v>1392</v>
      </c>
      <c r="G128" s="274" t="s">
        <v>1435</v>
      </c>
      <c r="H128" s="279" t="s">
        <v>1436</v>
      </c>
      <c r="I128" s="195" t="s">
        <v>1356</v>
      </c>
      <c r="J128" s="195" t="s">
        <v>1356</v>
      </c>
      <c r="K128" s="195" t="s">
        <v>1356</v>
      </c>
      <c r="L128" s="196">
        <v>2</v>
      </c>
      <c r="M128" s="195" t="str">
        <f>+IF(L128="","Bajo",IF(L128=2,"Medio",IF(L128=6,"Alto",IF(L128=10,"Muy Alto",""))))</f>
        <v>Medio</v>
      </c>
      <c r="N128" s="196">
        <v>2</v>
      </c>
      <c r="O128" s="195" t="str">
        <f t="shared" si="176"/>
        <v>Ocasional</v>
      </c>
      <c r="P128" s="192">
        <f>+IF(L128="",N128,(N128*L128))</f>
        <v>4</v>
      </c>
      <c r="Q128" s="192" t="str">
        <f>+IF(P128=0,"",IF(P128&lt;5,"Bajo",IF(P128&lt;9,"Medio",IF(P128&lt;21,"Alto",IF(P128&lt;41,"Muy Alto","")))))</f>
        <v>Bajo</v>
      </c>
      <c r="R128" s="196">
        <v>25</v>
      </c>
      <c r="S128" s="195" t="str">
        <f>+IF(R128=0,"",IF(R128&lt;11,"Leve",IF(R128&lt;26,"Grave",IF(R128&lt;61,"Muy Grave",IF(R128&lt;101,"Muerte","")))))</f>
        <v>Grave</v>
      </c>
      <c r="T128" s="192">
        <f>+R128*P128</f>
        <v>100</v>
      </c>
      <c r="U128" s="192" t="str">
        <f t="shared" si="181"/>
        <v>III</v>
      </c>
      <c r="V128" s="214" t="str">
        <f>+IF(U128=0,"",IF(U128="I","No Aceptable",IF(U128="II","No Aceptable  o Aceptable con control específico",IF(U128="III","Mejorable",IF(U128="IV","Aceptable","")))))</f>
        <v>Mejorable</v>
      </c>
      <c r="W128" s="171">
        <v>2</v>
      </c>
      <c r="X128" s="274" t="s">
        <v>1437</v>
      </c>
      <c r="Y128" s="195" t="s">
        <v>1352</v>
      </c>
      <c r="Z128" s="195" t="s">
        <v>1356</v>
      </c>
      <c r="AA128" s="195" t="s">
        <v>1356</v>
      </c>
      <c r="AB128" s="198" t="s">
        <v>1390</v>
      </c>
      <c r="AC128" s="198" t="s">
        <v>1396</v>
      </c>
      <c r="AD128" s="195" t="s">
        <v>1356</v>
      </c>
      <c r="AE128" s="195" t="s">
        <v>1590</v>
      </c>
      <c r="AF128" s="195" t="s">
        <v>1362</v>
      </c>
      <c r="AG128" s="195" t="s">
        <v>1363</v>
      </c>
      <c r="AH128" s="199"/>
    </row>
    <row r="129" spans="2:37" ht="89.25" customHeight="1" x14ac:dyDescent="0.25">
      <c r="B129" s="373" t="s">
        <v>1349</v>
      </c>
      <c r="C129" s="376" t="s">
        <v>1631</v>
      </c>
      <c r="D129" s="379" t="s">
        <v>1632</v>
      </c>
      <c r="E129" s="169" t="s">
        <v>1352</v>
      </c>
      <c r="F129" s="170" t="s">
        <v>1353</v>
      </c>
      <c r="G129" s="169" t="s">
        <v>1633</v>
      </c>
      <c r="H129" s="169" t="s">
        <v>1418</v>
      </c>
      <c r="I129" s="171" t="s">
        <v>1356</v>
      </c>
      <c r="J129" s="171" t="s">
        <v>1356</v>
      </c>
      <c r="K129" s="171" t="s">
        <v>1356</v>
      </c>
      <c r="L129" s="200">
        <v>2</v>
      </c>
      <c r="M129" s="171" t="str">
        <f>+IF(L129="","Bajo",IF(L129=2,"Medio",IF(L129=6,"Alto",IF(L129=10,"Muy Alto",""))))</f>
        <v>Medio</v>
      </c>
      <c r="N129" s="200">
        <v>2</v>
      </c>
      <c r="O129" s="171" t="str">
        <f t="shared" si="176"/>
        <v>Ocasional</v>
      </c>
      <c r="P129" s="201">
        <f>+IF(L129="",N129,(N129*L129))</f>
        <v>4</v>
      </c>
      <c r="Q129" s="201" t="str">
        <f>+IF(P129=0,"",IF(P129&lt;5,"Bajo",IF(P129&lt;9,"Medio",IF(P129&lt;21,"Alto",IF(P129&lt;41,"Muy Alto","")))))</f>
        <v>Bajo</v>
      </c>
      <c r="R129" s="200">
        <v>25</v>
      </c>
      <c r="S129" s="171" t="str">
        <f>+IF(R129=0,"",IF(R129&lt;11,"Leve",IF(R129&lt;26,"Grave",IF(R129&lt;61,"Muy Grave",IF(R129&lt;101,"Muerte","")))))</f>
        <v>Grave</v>
      </c>
      <c r="T129" s="201">
        <f>+R129*P129</f>
        <v>100</v>
      </c>
      <c r="U129" s="201" t="str">
        <f>+IF(T129=0,"",IF(T129&lt;21,"IV",IF(T129&lt;121,"III",IF(T129&lt;501,"II",IF(T129&lt;4001,"I","")))))</f>
        <v>III</v>
      </c>
      <c r="V129" s="175" t="str">
        <f>+IF(U129=0,"",IF(U129="I","No Aceptable",IF(U129="II","No Aceptable  o Aceptable con control específico",IF(U129="III","Mejorable",IF(U129="IV","Aceptable","")))))</f>
        <v>Mejorable</v>
      </c>
      <c r="W129" s="171">
        <v>12</v>
      </c>
      <c r="X129" s="169" t="s">
        <v>1357</v>
      </c>
      <c r="Y129" s="171" t="s">
        <v>1352</v>
      </c>
      <c r="Z129" s="171" t="s">
        <v>1356</v>
      </c>
      <c r="AA129" s="171" t="s">
        <v>1356</v>
      </c>
      <c r="AB129" s="176" t="s">
        <v>1358</v>
      </c>
      <c r="AC129" s="177" t="s">
        <v>1401</v>
      </c>
      <c r="AD129" s="177" t="s">
        <v>1360</v>
      </c>
      <c r="AE129" s="171" t="s">
        <v>1361</v>
      </c>
      <c r="AF129" s="171" t="s">
        <v>1362</v>
      </c>
      <c r="AG129" s="171" t="s">
        <v>1363</v>
      </c>
      <c r="AH129" s="178"/>
    </row>
    <row r="130" spans="2:37" ht="89.25" customHeight="1" x14ac:dyDescent="0.25">
      <c r="B130" s="374"/>
      <c r="C130" s="377"/>
      <c r="D130" s="380"/>
      <c r="E130" s="181" t="s">
        <v>1352</v>
      </c>
      <c r="F130" s="182" t="s">
        <v>1365</v>
      </c>
      <c r="G130" s="181" t="s">
        <v>1634</v>
      </c>
      <c r="H130" s="181" t="s">
        <v>1589</v>
      </c>
      <c r="I130" s="183" t="s">
        <v>1356</v>
      </c>
      <c r="J130" s="183" t="s">
        <v>1356</v>
      </c>
      <c r="K130" s="183" t="s">
        <v>1356</v>
      </c>
      <c r="L130" s="127">
        <v>6</v>
      </c>
      <c r="M130" s="183" t="str">
        <f t="shared" ref="M130" si="185">+IF(L130="","Bajo",IF(L130=2,"Medio",IF(L130=6,"Alto",IF(L130=10,"Muy Alto",""))))</f>
        <v>Alto</v>
      </c>
      <c r="N130" s="127">
        <v>3</v>
      </c>
      <c r="O130" s="183" t="str">
        <f>+IF(N130=0,"",IF(N130=1,"Esporádica",IF(N130=2,"Ocasional",IF(N130=3,"Frecuente",IF(N130=4,"Continua","")))))</f>
        <v>Frecuente</v>
      </c>
      <c r="P130" s="182">
        <f t="shared" ref="P130" si="186">+IF(L130="",N130,(N130*L130))</f>
        <v>18</v>
      </c>
      <c r="Q130" s="182" t="str">
        <f t="shared" ref="Q130" si="187">+IF(P130=0,"",IF(P130&lt;5,"Bajo",IF(P130&lt;9,"Medio",IF(P130&lt;21,"Alto",IF(P130&lt;41,"Muy Alto","")))))</f>
        <v>Alto</v>
      </c>
      <c r="R130" s="148">
        <v>10</v>
      </c>
      <c r="S130" s="184" t="str">
        <f>+IF(R130=0,"",IF(R130&lt;11,"Leve",IF(R130&lt;26,"Grave",IF(R130&lt;61,"Muy Grave",IF(R130&lt;101,"Muerte","")))))</f>
        <v>Leve</v>
      </c>
      <c r="T130" s="182">
        <f t="shared" ref="T130" si="188">+R130*P130</f>
        <v>180</v>
      </c>
      <c r="U130" s="182" t="str">
        <f t="shared" ref="U130" si="189">+IF(T130=0,"",IF(T130&lt;21,"IV",IF(T130&lt;121,"III",IF(T130&lt;501,"II",IF(T130&lt;4001,"I","")))))</f>
        <v>II</v>
      </c>
      <c r="V130" s="202" t="str">
        <f t="shared" ref="V130" si="190">+IF(U130=0,"",IF(U130="I","No Aceptable",IF(U130="II","No Aceptable  o Aceptable con control específico",IF(U130="III","Aceptable",IF(U130="IV","Aceptable","")))))</f>
        <v>No Aceptable  o Aceptable con control específico</v>
      </c>
      <c r="W130" s="183">
        <v>12</v>
      </c>
      <c r="X130" s="181" t="s">
        <v>1368</v>
      </c>
      <c r="Y130" s="183" t="s">
        <v>1352</v>
      </c>
      <c r="Z130" s="183" t="s">
        <v>1356</v>
      </c>
      <c r="AA130" s="183" t="s">
        <v>1356</v>
      </c>
      <c r="AB130" s="17" t="s">
        <v>1369</v>
      </c>
      <c r="AC130" s="187" t="s">
        <v>1370</v>
      </c>
      <c r="AD130" s="181" t="s">
        <v>1356</v>
      </c>
      <c r="AE130" s="183" t="s">
        <v>1420</v>
      </c>
      <c r="AF130" s="183" t="s">
        <v>1362</v>
      </c>
      <c r="AG130" s="183" t="s">
        <v>1363</v>
      </c>
      <c r="AH130" s="188"/>
    </row>
    <row r="131" spans="2:37" ht="85.5" x14ac:dyDescent="0.25">
      <c r="B131" s="374"/>
      <c r="C131" s="377"/>
      <c r="D131" s="380"/>
      <c r="E131" s="142" t="s">
        <v>1352</v>
      </c>
      <c r="F131" s="182" t="s">
        <v>1372</v>
      </c>
      <c r="G131" s="240" t="s">
        <v>1373</v>
      </c>
      <c r="H131" s="127" t="s">
        <v>1374</v>
      </c>
      <c r="I131" s="183" t="s">
        <v>1356</v>
      </c>
      <c r="J131" s="183" t="s">
        <v>1356</v>
      </c>
      <c r="K131" s="183" t="s">
        <v>1356</v>
      </c>
      <c r="L131" s="127">
        <v>6</v>
      </c>
      <c r="M131" s="183" t="str">
        <f>+IF(L131="","Bajo",IF(L131=2,"Medio",IF(L131=6,"Alto",IF(L131=10,"Muy Alto",""))))</f>
        <v>Alto</v>
      </c>
      <c r="N131" s="127">
        <v>3</v>
      </c>
      <c r="O131" s="183" t="str">
        <f t="shared" ref="O131:O160" si="191">+IF(N131=0,"",IF(N131=1,"Esporádica",IF(N131=2,"Ocasional",IF(N131=3,"Frecuente",IF(N131=4,"Continua","")))))</f>
        <v>Frecuente</v>
      </c>
      <c r="P131" s="182">
        <f>+IF(L131="",N131,(N131*L131))</f>
        <v>18</v>
      </c>
      <c r="Q131" s="182" t="str">
        <f>+IF(P131=0,"",IF(P131&lt;5,"Bajo",IF(P131&lt;9,"Medio",IF(P131&lt;21,"Alto",IF(P131&lt;41,"Muy Alto","")))))</f>
        <v>Alto</v>
      </c>
      <c r="R131" s="127">
        <v>25</v>
      </c>
      <c r="S131" s="183" t="str">
        <f>+IF(R131=0,"",IF(R131&lt;11,"Leve",IF(R131&lt;26,"Grave",IF(R131&lt;61,"Muy Grave",IF(R131&lt;101,"Muerte","")))))</f>
        <v>Grave</v>
      </c>
      <c r="T131" s="182">
        <f>+R131*P131</f>
        <v>450</v>
      </c>
      <c r="U131" s="182" t="str">
        <f>+IF(T131=0,"",IF(T131&lt;21,"IV",IF(T131&lt;121,"III",IF(T131&lt;501,"II",IF(T131&lt;4001,"I","")))))</f>
        <v>II</v>
      </c>
      <c r="V131" s="202" t="str">
        <f>+IF(U131=0,"",IF(U131="I","No Aceptable",IF(U131="II","No Aceptable  o Aceptable con control específico",IF(U131="III","Mejorable",IF(U131="IV","Aceptable","")))))</f>
        <v>No Aceptable  o Aceptable con control específico</v>
      </c>
      <c r="W131" s="183">
        <v>12</v>
      </c>
      <c r="X131" s="127" t="s">
        <v>1374</v>
      </c>
      <c r="Y131" s="183" t="s">
        <v>1352</v>
      </c>
      <c r="Z131" s="183" t="s">
        <v>1356</v>
      </c>
      <c r="AA131" s="183" t="s">
        <v>1356</v>
      </c>
      <c r="AB131" s="17" t="s">
        <v>1382</v>
      </c>
      <c r="AC131" s="17" t="s">
        <v>1377</v>
      </c>
      <c r="AD131" s="183" t="s">
        <v>1356</v>
      </c>
      <c r="AE131" s="183" t="s">
        <v>1378</v>
      </c>
      <c r="AF131" s="183" t="s">
        <v>1379</v>
      </c>
      <c r="AG131" s="183" t="s">
        <v>1363</v>
      </c>
      <c r="AH131" s="188"/>
    </row>
    <row r="132" spans="2:37" ht="85.5" x14ac:dyDescent="0.25">
      <c r="B132" s="374"/>
      <c r="C132" s="377"/>
      <c r="D132" s="380"/>
      <c r="E132" s="142" t="s">
        <v>1352</v>
      </c>
      <c r="F132" s="182" t="s">
        <v>1380</v>
      </c>
      <c r="G132" s="240" t="s">
        <v>1403</v>
      </c>
      <c r="H132" s="127" t="s">
        <v>1374</v>
      </c>
      <c r="I132" s="183" t="s">
        <v>1356</v>
      </c>
      <c r="J132" s="183" t="s">
        <v>1356</v>
      </c>
      <c r="K132" s="183" t="s">
        <v>1356</v>
      </c>
      <c r="L132" s="127">
        <v>6</v>
      </c>
      <c r="M132" s="183" t="str">
        <f>+IF(L132="","Bajo",IF(L132=2,"Medio",IF(L132=6,"Alto",IF(L132=10,"Muy Alto",""))))</f>
        <v>Alto</v>
      </c>
      <c r="N132" s="127">
        <v>3</v>
      </c>
      <c r="O132" s="183" t="str">
        <f t="shared" si="191"/>
        <v>Frecuente</v>
      </c>
      <c r="P132" s="182">
        <f t="shared" ref="P132:P135" si="192">+IF(L132="",N132,(N132*L132))</f>
        <v>18</v>
      </c>
      <c r="Q132" s="182" t="str">
        <f t="shared" ref="Q132:Q135" si="193">+IF(P132=0,"",IF(P132&lt;5,"Bajo",IF(P132&lt;9,"Medio",IF(P132&lt;21,"Alto",IF(P132&lt;41,"Muy Alto","")))))</f>
        <v>Alto</v>
      </c>
      <c r="R132" s="127">
        <v>25</v>
      </c>
      <c r="S132" s="183" t="str">
        <f t="shared" ref="S132:S133" si="194">+IF(R132=0,"",IF(R132&lt;11,"Leve",IF(R132&lt;26,"Grave",IF(R132&lt;61,"Muy Grave",IF(R132&lt;101,"Muerte","")))))</f>
        <v>Grave</v>
      </c>
      <c r="T132" s="182">
        <f t="shared" ref="T132:T135" si="195">+R132*P132</f>
        <v>450</v>
      </c>
      <c r="U132" s="182" t="str">
        <f t="shared" ref="U132:U140" si="196">+IF(T132=0,"",IF(T132&lt;21,"IV",IF(T132&lt;121,"III",IF(T132&lt;501,"II",IF(T132&lt;4001,"I","")))))</f>
        <v>II</v>
      </c>
      <c r="V132" s="202" t="str">
        <f t="shared" ref="V132" si="197">+IF(U132=0,"",IF(U132="I","No Aceptable",IF(U132="II","No Aceptable  o Aceptable con control específico",IF(U132="III","Aceptable",IF(U132="IV","Aceptable","")))))</f>
        <v>No Aceptable  o Aceptable con control específico</v>
      </c>
      <c r="W132" s="183">
        <v>12</v>
      </c>
      <c r="X132" s="127" t="s">
        <v>1374</v>
      </c>
      <c r="Y132" s="183" t="s">
        <v>1352</v>
      </c>
      <c r="Z132" s="183" t="s">
        <v>1356</v>
      </c>
      <c r="AA132" s="183" t="s">
        <v>1356</v>
      </c>
      <c r="AB132" s="17" t="s">
        <v>1382</v>
      </c>
      <c r="AC132" s="17" t="s">
        <v>1377</v>
      </c>
      <c r="AD132" s="183" t="s">
        <v>1356</v>
      </c>
      <c r="AE132" s="183" t="s">
        <v>1378</v>
      </c>
      <c r="AF132" s="183" t="s">
        <v>1379</v>
      </c>
      <c r="AG132" s="183" t="s">
        <v>1363</v>
      </c>
      <c r="AH132" s="188"/>
    </row>
    <row r="133" spans="2:37" ht="85.5" x14ac:dyDescent="0.25">
      <c r="B133" s="374"/>
      <c r="C133" s="377"/>
      <c r="D133" s="380"/>
      <c r="E133" s="142" t="s">
        <v>1352</v>
      </c>
      <c r="F133" s="182" t="s">
        <v>1380</v>
      </c>
      <c r="G133" s="17" t="s">
        <v>1411</v>
      </c>
      <c r="H133" s="127" t="s">
        <v>1374</v>
      </c>
      <c r="I133" s="183" t="s">
        <v>1356</v>
      </c>
      <c r="J133" s="183" t="s">
        <v>1356</v>
      </c>
      <c r="K133" s="183" t="s">
        <v>1356</v>
      </c>
      <c r="L133" s="127">
        <v>2</v>
      </c>
      <c r="M133" s="183" t="str">
        <f t="shared" ref="M133:M135" si="198">+IF(L133="","Bajo",IF(L133=2,"Medio",IF(L133=6,"Alto",IF(L133=10,"Muy Alto",""))))</f>
        <v>Medio</v>
      </c>
      <c r="N133" s="127">
        <v>3</v>
      </c>
      <c r="O133" s="183" t="str">
        <f t="shared" si="191"/>
        <v>Frecuente</v>
      </c>
      <c r="P133" s="182">
        <f t="shared" si="192"/>
        <v>6</v>
      </c>
      <c r="Q133" s="182" t="str">
        <f t="shared" si="193"/>
        <v>Medio</v>
      </c>
      <c r="R133" s="127">
        <v>25</v>
      </c>
      <c r="S133" s="183" t="str">
        <f t="shared" si="194"/>
        <v>Grave</v>
      </c>
      <c r="T133" s="182">
        <f t="shared" si="195"/>
        <v>150</v>
      </c>
      <c r="U133" s="182" t="str">
        <f t="shared" si="196"/>
        <v>II</v>
      </c>
      <c r="V133" s="202" t="str">
        <f t="shared" ref="V133:V138" si="199">+IF(U133=0,"",IF(U133="I","No Aceptable",IF(U133="II","No Aceptable  o Aceptable con control específico",IF(U133="III","Mejorable",IF(U133="IV","Aceptable","")))))</f>
        <v>No Aceptable  o Aceptable con control específico</v>
      </c>
      <c r="W133" s="183">
        <v>12</v>
      </c>
      <c r="X133" s="127" t="s">
        <v>1374</v>
      </c>
      <c r="Y133" s="183" t="s">
        <v>1352</v>
      </c>
      <c r="Z133" s="183" t="s">
        <v>1356</v>
      </c>
      <c r="AA133" s="183" t="s">
        <v>1356</v>
      </c>
      <c r="AB133" s="17" t="s">
        <v>1385</v>
      </c>
      <c r="AC133" s="17" t="s">
        <v>1377</v>
      </c>
      <c r="AD133" s="183" t="s">
        <v>1356</v>
      </c>
      <c r="AE133" s="183" t="s">
        <v>1378</v>
      </c>
      <c r="AF133" s="183" t="s">
        <v>1362</v>
      </c>
      <c r="AG133" s="183" t="s">
        <v>1363</v>
      </c>
      <c r="AH133" s="188"/>
    </row>
    <row r="134" spans="2:37" ht="89.25" customHeight="1" x14ac:dyDescent="0.25">
      <c r="B134" s="374"/>
      <c r="C134" s="377"/>
      <c r="D134" s="380"/>
      <c r="E134" s="142" t="s">
        <v>1352</v>
      </c>
      <c r="F134" s="182" t="s">
        <v>1387</v>
      </c>
      <c r="G134" s="17" t="s">
        <v>1388</v>
      </c>
      <c r="H134" s="127" t="s">
        <v>1389</v>
      </c>
      <c r="I134" s="183" t="s">
        <v>1356</v>
      </c>
      <c r="J134" s="183" t="s">
        <v>1356</v>
      </c>
      <c r="K134" s="183" t="s">
        <v>1356</v>
      </c>
      <c r="L134" s="127">
        <v>2</v>
      </c>
      <c r="M134" s="183" t="str">
        <f t="shared" si="198"/>
        <v>Medio</v>
      </c>
      <c r="N134" s="127">
        <v>2</v>
      </c>
      <c r="O134" s="183" t="str">
        <f t="shared" si="191"/>
        <v>Ocasional</v>
      </c>
      <c r="P134" s="182">
        <f t="shared" si="192"/>
        <v>4</v>
      </c>
      <c r="Q134" s="182" t="str">
        <f t="shared" si="193"/>
        <v>Bajo</v>
      </c>
      <c r="R134" s="127">
        <v>25</v>
      </c>
      <c r="S134" s="183" t="str">
        <f>+IF(R134=0,"",IF(R134&lt;11,"Leve",IF(R134&lt;26,"Grave",IF(R134&lt;61,"Muy Grave",IF(R134&lt;101,"Muerte","")))))</f>
        <v>Grave</v>
      </c>
      <c r="T134" s="182">
        <f t="shared" si="195"/>
        <v>100</v>
      </c>
      <c r="U134" s="182" t="str">
        <f t="shared" si="196"/>
        <v>III</v>
      </c>
      <c r="V134" s="202" t="str">
        <f t="shared" si="199"/>
        <v>Mejorable</v>
      </c>
      <c r="W134" s="183">
        <v>12</v>
      </c>
      <c r="X134" s="127" t="s">
        <v>1389</v>
      </c>
      <c r="Y134" s="183" t="s">
        <v>1352</v>
      </c>
      <c r="Z134" s="183" t="s">
        <v>1356</v>
      </c>
      <c r="AA134" s="183" t="s">
        <v>1356</v>
      </c>
      <c r="AB134" s="17" t="s">
        <v>1390</v>
      </c>
      <c r="AC134" s="17" t="s">
        <v>1433</v>
      </c>
      <c r="AD134" s="183" t="s">
        <v>1356</v>
      </c>
      <c r="AE134" s="183" t="s">
        <v>1434</v>
      </c>
      <c r="AF134" s="183" t="s">
        <v>1362</v>
      </c>
      <c r="AG134" s="183" t="s">
        <v>1363</v>
      </c>
      <c r="AH134" s="188"/>
    </row>
    <row r="135" spans="2:37" ht="89.25" customHeight="1" x14ac:dyDescent="0.25">
      <c r="B135" s="374"/>
      <c r="C135" s="377"/>
      <c r="D135" s="380"/>
      <c r="E135" s="142" t="s">
        <v>1352</v>
      </c>
      <c r="F135" s="182" t="s">
        <v>1392</v>
      </c>
      <c r="G135" s="181" t="s">
        <v>1393</v>
      </c>
      <c r="H135" s="127" t="s">
        <v>1406</v>
      </c>
      <c r="I135" s="183" t="s">
        <v>1356</v>
      </c>
      <c r="J135" s="183" t="s">
        <v>1356</v>
      </c>
      <c r="K135" s="183" t="s">
        <v>1356</v>
      </c>
      <c r="L135" s="127">
        <v>2</v>
      </c>
      <c r="M135" s="183" t="str">
        <f t="shared" si="198"/>
        <v>Medio</v>
      </c>
      <c r="N135" s="127">
        <v>2</v>
      </c>
      <c r="O135" s="183" t="str">
        <f t="shared" si="191"/>
        <v>Ocasional</v>
      </c>
      <c r="P135" s="182">
        <f t="shared" si="192"/>
        <v>4</v>
      </c>
      <c r="Q135" s="182" t="str">
        <f t="shared" si="193"/>
        <v>Bajo</v>
      </c>
      <c r="R135" s="127">
        <v>25</v>
      </c>
      <c r="S135" s="183" t="str">
        <f t="shared" ref="S135" si="200">+IF(R135=0,"",IF(R135&lt;11,"Leve",IF(R135&lt;26,"Grave",IF(R135&lt;61,"Muy Grave",IF(R135&lt;101,"Muerte","")))))</f>
        <v>Grave</v>
      </c>
      <c r="T135" s="182">
        <f t="shared" si="195"/>
        <v>100</v>
      </c>
      <c r="U135" s="182" t="str">
        <f t="shared" si="196"/>
        <v>III</v>
      </c>
      <c r="V135" s="202" t="str">
        <f t="shared" si="199"/>
        <v>Mejorable</v>
      </c>
      <c r="W135" s="183">
        <v>12</v>
      </c>
      <c r="X135" s="127" t="s">
        <v>1395</v>
      </c>
      <c r="Y135" s="183" t="s">
        <v>1352</v>
      </c>
      <c r="Z135" s="183" t="s">
        <v>1356</v>
      </c>
      <c r="AA135" s="183" t="s">
        <v>1356</v>
      </c>
      <c r="AB135" s="17" t="s">
        <v>1390</v>
      </c>
      <c r="AC135" s="17" t="s">
        <v>1396</v>
      </c>
      <c r="AD135" s="183" t="s">
        <v>1356</v>
      </c>
      <c r="AE135" s="183" t="s">
        <v>1397</v>
      </c>
      <c r="AF135" s="183" t="s">
        <v>1415</v>
      </c>
      <c r="AG135" s="183" t="s">
        <v>1363</v>
      </c>
      <c r="AH135" s="188"/>
    </row>
    <row r="136" spans="2:37" ht="89.25" customHeight="1" thickBot="1" x14ac:dyDescent="0.3">
      <c r="B136" s="375"/>
      <c r="C136" s="378"/>
      <c r="D136" s="381"/>
      <c r="E136" s="191" t="s">
        <v>1352</v>
      </c>
      <c r="F136" s="192" t="s">
        <v>1392</v>
      </c>
      <c r="G136" s="274" t="s">
        <v>1435</v>
      </c>
      <c r="H136" s="279" t="s">
        <v>1436</v>
      </c>
      <c r="I136" s="195" t="s">
        <v>1356</v>
      </c>
      <c r="J136" s="195" t="s">
        <v>1356</v>
      </c>
      <c r="K136" s="195" t="s">
        <v>1356</v>
      </c>
      <c r="L136" s="196">
        <v>2</v>
      </c>
      <c r="M136" s="195" t="str">
        <f>+IF(L136="","Bajo",IF(L136=2,"Medio",IF(L136=6,"Alto",IF(L136=10,"Muy Alto",""))))</f>
        <v>Medio</v>
      </c>
      <c r="N136" s="196">
        <v>2</v>
      </c>
      <c r="O136" s="195" t="str">
        <f t="shared" si="191"/>
        <v>Ocasional</v>
      </c>
      <c r="P136" s="192">
        <f>+IF(L136="",N136,(N136*L136))</f>
        <v>4</v>
      </c>
      <c r="Q136" s="192" t="str">
        <f>+IF(P136=0,"",IF(P136&lt;5,"Bajo",IF(P136&lt;9,"Medio",IF(P136&lt;21,"Alto",IF(P136&lt;41,"Muy Alto","")))))</f>
        <v>Bajo</v>
      </c>
      <c r="R136" s="196">
        <v>25</v>
      </c>
      <c r="S136" s="195" t="str">
        <f>+IF(R136=0,"",IF(R136&lt;11,"Leve",IF(R136&lt;26,"Grave",IF(R136&lt;61,"Muy Grave",IF(R136&lt;101,"Muerte","")))))</f>
        <v>Grave</v>
      </c>
      <c r="T136" s="192">
        <f>+R136*P136</f>
        <v>100</v>
      </c>
      <c r="U136" s="192" t="str">
        <f t="shared" si="196"/>
        <v>III</v>
      </c>
      <c r="V136" s="214" t="str">
        <f t="shared" si="199"/>
        <v>Mejorable</v>
      </c>
      <c r="W136" s="195">
        <v>12</v>
      </c>
      <c r="X136" s="274" t="s">
        <v>1437</v>
      </c>
      <c r="Y136" s="195" t="s">
        <v>1352</v>
      </c>
      <c r="Z136" s="195" t="s">
        <v>1356</v>
      </c>
      <c r="AA136" s="195" t="s">
        <v>1356</v>
      </c>
      <c r="AB136" s="198" t="s">
        <v>1390</v>
      </c>
      <c r="AC136" s="198" t="s">
        <v>1396</v>
      </c>
      <c r="AD136" s="195" t="s">
        <v>1356</v>
      </c>
      <c r="AE136" s="195" t="s">
        <v>1397</v>
      </c>
      <c r="AF136" s="195" t="s">
        <v>1362</v>
      </c>
      <c r="AG136" s="195" t="s">
        <v>1363</v>
      </c>
      <c r="AH136" s="199"/>
    </row>
    <row r="137" spans="2:37" ht="89.25" customHeight="1" x14ac:dyDescent="0.25">
      <c r="B137" s="391" t="s">
        <v>1457</v>
      </c>
      <c r="C137" s="393" t="s">
        <v>1635</v>
      </c>
      <c r="D137" s="395" t="s">
        <v>1636</v>
      </c>
      <c r="E137" s="232" t="s">
        <v>1352</v>
      </c>
      <c r="F137" s="294" t="s">
        <v>1500</v>
      </c>
      <c r="G137" s="295" t="s">
        <v>1637</v>
      </c>
      <c r="H137" s="295" t="s">
        <v>1502</v>
      </c>
      <c r="I137" s="295" t="s">
        <v>1356</v>
      </c>
      <c r="J137" s="295" t="s">
        <v>1356</v>
      </c>
      <c r="K137" s="295" t="s">
        <v>1356</v>
      </c>
      <c r="L137" s="295">
        <v>2</v>
      </c>
      <c r="M137" s="237" t="str">
        <f t="shared" ref="M137:M140" si="201">+IF(L137="","Bajo",IF(L137=2,"Medio",IF(L137=6,"Alto",IF(L137=10,"Muy Alto",""))))</f>
        <v>Medio</v>
      </c>
      <c r="N137" s="232">
        <v>3</v>
      </c>
      <c r="O137" s="237" t="str">
        <f t="shared" si="191"/>
        <v>Frecuente</v>
      </c>
      <c r="P137" s="233">
        <f t="shared" ref="P137:P140" si="202">+IF(L137="",N137,(N137*L137))</f>
        <v>6</v>
      </c>
      <c r="Q137" s="233" t="str">
        <f t="shared" ref="Q137:Q140" si="203">+IF(P137=0,"",IF(P137&lt;5,"Bajo",IF(P137&lt;9,"Medio",IF(P137&lt;21,"Alto",IF(P137&lt;41,"Muy Alto","")))))</f>
        <v>Medio</v>
      </c>
      <c r="R137" s="232">
        <v>10</v>
      </c>
      <c r="S137" s="237" t="str">
        <f t="shared" ref="S137:S140" si="204">+IF(R137=0,"",IF(R137&lt;11,"Leve",IF(R137&lt;26,"Grave",IF(R137&lt;61,"Muy Grave",IF(R137&lt;101,"Muerte","")))))</f>
        <v>Leve</v>
      </c>
      <c r="T137" s="233">
        <f t="shared" ref="T137:T140" si="205">+R137*P137</f>
        <v>60</v>
      </c>
      <c r="U137" s="233" t="str">
        <f t="shared" si="196"/>
        <v>III</v>
      </c>
      <c r="V137" s="238" t="str">
        <f t="shared" si="199"/>
        <v>Mejorable</v>
      </c>
      <c r="W137" s="237">
        <v>2</v>
      </c>
      <c r="X137" s="295" t="s">
        <v>1441</v>
      </c>
      <c r="Y137" s="296" t="s">
        <v>1352</v>
      </c>
      <c r="Z137" s="296" t="s">
        <v>1356</v>
      </c>
      <c r="AA137" s="296" t="s">
        <v>1356</v>
      </c>
      <c r="AB137" s="297" t="s">
        <v>1503</v>
      </c>
      <c r="AC137" s="298" t="s">
        <v>1504</v>
      </c>
      <c r="AD137" s="288" t="s">
        <v>1520</v>
      </c>
      <c r="AE137" s="299" t="s">
        <v>1506</v>
      </c>
      <c r="AF137" s="237" t="s">
        <v>1362</v>
      </c>
      <c r="AG137" s="293" t="s">
        <v>1507</v>
      </c>
      <c r="AH137" s="239"/>
    </row>
    <row r="138" spans="2:37" ht="121.5" customHeight="1" thickBot="1" x14ac:dyDescent="0.3">
      <c r="B138" s="392"/>
      <c r="C138" s="394"/>
      <c r="D138" s="396"/>
      <c r="E138" s="203" t="s">
        <v>1347</v>
      </c>
      <c r="F138" s="204" t="s">
        <v>1392</v>
      </c>
      <c r="G138" s="205" t="s">
        <v>1393</v>
      </c>
      <c r="H138" s="206" t="s">
        <v>1406</v>
      </c>
      <c r="I138" s="207" t="s">
        <v>1356</v>
      </c>
      <c r="J138" s="207" t="s">
        <v>1356</v>
      </c>
      <c r="K138" s="207" t="s">
        <v>1356</v>
      </c>
      <c r="L138" s="206">
        <v>2</v>
      </c>
      <c r="M138" s="207" t="str">
        <f t="shared" si="201"/>
        <v>Medio</v>
      </c>
      <c r="N138" s="206">
        <v>2</v>
      </c>
      <c r="O138" s="207" t="str">
        <f t="shared" si="191"/>
        <v>Ocasional</v>
      </c>
      <c r="P138" s="204">
        <f t="shared" si="202"/>
        <v>4</v>
      </c>
      <c r="Q138" s="204" t="str">
        <f t="shared" si="203"/>
        <v>Bajo</v>
      </c>
      <c r="R138" s="206">
        <v>25</v>
      </c>
      <c r="S138" s="207" t="str">
        <f t="shared" si="204"/>
        <v>Grave</v>
      </c>
      <c r="T138" s="204">
        <f t="shared" si="205"/>
        <v>100</v>
      </c>
      <c r="U138" s="204" t="str">
        <f t="shared" si="196"/>
        <v>III</v>
      </c>
      <c r="V138" s="242" t="str">
        <f t="shared" si="199"/>
        <v>Mejorable</v>
      </c>
      <c r="W138" s="207">
        <v>2</v>
      </c>
      <c r="X138" s="206" t="s">
        <v>1395</v>
      </c>
      <c r="Y138" s="207" t="s">
        <v>1352</v>
      </c>
      <c r="Z138" s="207" t="s">
        <v>1356</v>
      </c>
      <c r="AA138" s="207" t="s">
        <v>1356</v>
      </c>
      <c r="AB138" s="209" t="s">
        <v>1390</v>
      </c>
      <c r="AC138" s="209" t="s">
        <v>1396</v>
      </c>
      <c r="AD138" s="207" t="s">
        <v>1356</v>
      </c>
      <c r="AE138" s="207" t="s">
        <v>1397</v>
      </c>
      <c r="AF138" s="207" t="s">
        <v>1362</v>
      </c>
      <c r="AG138" s="207" t="s">
        <v>1363</v>
      </c>
      <c r="AH138" s="210"/>
    </row>
    <row r="139" spans="2:37" ht="89.25" customHeight="1" x14ac:dyDescent="0.2">
      <c r="B139" s="373" t="s">
        <v>1349</v>
      </c>
      <c r="C139" s="376" t="s">
        <v>1638</v>
      </c>
      <c r="D139" s="379" t="s">
        <v>1639</v>
      </c>
      <c r="E139" s="176" t="s">
        <v>1352</v>
      </c>
      <c r="F139" s="201" t="s">
        <v>1392</v>
      </c>
      <c r="G139" s="243" t="s">
        <v>1640</v>
      </c>
      <c r="H139" s="200" t="s">
        <v>1641</v>
      </c>
      <c r="I139" s="176" t="s">
        <v>1463</v>
      </c>
      <c r="J139" s="176" t="s">
        <v>1642</v>
      </c>
      <c r="K139" s="176" t="s">
        <v>1464</v>
      </c>
      <c r="L139" s="200">
        <v>6</v>
      </c>
      <c r="M139" s="171" t="str">
        <f t="shared" si="201"/>
        <v>Alto</v>
      </c>
      <c r="N139" s="300">
        <v>2</v>
      </c>
      <c r="O139" s="171" t="str">
        <f t="shared" si="191"/>
        <v>Ocasional</v>
      </c>
      <c r="P139" s="201">
        <f t="shared" si="202"/>
        <v>12</v>
      </c>
      <c r="Q139" s="201" t="str">
        <f t="shared" si="203"/>
        <v>Alto</v>
      </c>
      <c r="R139" s="266">
        <v>100</v>
      </c>
      <c r="S139" s="171" t="str">
        <f t="shared" si="204"/>
        <v>Muerte</v>
      </c>
      <c r="T139" s="201">
        <f t="shared" si="205"/>
        <v>1200</v>
      </c>
      <c r="U139" s="201" t="str">
        <f t="shared" si="196"/>
        <v>I</v>
      </c>
      <c r="V139" s="175" t="str">
        <f t="shared" ref="V139:V140" si="206">+IF(U139=0,"",IF(U139="I","No Aceptable",IF(U139="II","No Aceptable  o Aceptable con control específico",IF(U139="III","Aceptable",IF(U139="IV","Aceptable","")))))</f>
        <v>No Aceptable</v>
      </c>
      <c r="W139" s="171">
        <v>2</v>
      </c>
      <c r="X139" s="200" t="s">
        <v>1566</v>
      </c>
      <c r="Y139" s="200" t="s">
        <v>1352</v>
      </c>
      <c r="Z139" s="176" t="s">
        <v>1390</v>
      </c>
      <c r="AA139" s="176" t="s">
        <v>1390</v>
      </c>
      <c r="AB139" s="176" t="s">
        <v>1643</v>
      </c>
      <c r="AC139" s="176" t="s">
        <v>1644</v>
      </c>
      <c r="AD139" s="176" t="s">
        <v>1645</v>
      </c>
      <c r="AE139" s="171" t="s">
        <v>1402</v>
      </c>
      <c r="AF139" s="171" t="s">
        <v>1362</v>
      </c>
      <c r="AG139" s="171" t="s">
        <v>1363</v>
      </c>
      <c r="AH139" s="178"/>
    </row>
    <row r="140" spans="2:37" ht="128.25" customHeight="1" thickBot="1" x14ac:dyDescent="0.3">
      <c r="B140" s="375"/>
      <c r="C140" s="378"/>
      <c r="D140" s="381"/>
      <c r="E140" s="191" t="s">
        <v>1352</v>
      </c>
      <c r="F140" s="192" t="s">
        <v>1380</v>
      </c>
      <c r="G140" s="287" t="s">
        <v>1403</v>
      </c>
      <c r="H140" s="196" t="s">
        <v>1374</v>
      </c>
      <c r="I140" s="198" t="s">
        <v>1463</v>
      </c>
      <c r="J140" s="198" t="s">
        <v>1463</v>
      </c>
      <c r="K140" s="198" t="s">
        <v>1464</v>
      </c>
      <c r="L140" s="196">
        <v>6</v>
      </c>
      <c r="M140" s="195" t="str">
        <f t="shared" si="201"/>
        <v>Alto</v>
      </c>
      <c r="N140" s="191">
        <v>2</v>
      </c>
      <c r="O140" s="195" t="str">
        <f t="shared" si="191"/>
        <v>Ocasional</v>
      </c>
      <c r="P140" s="192">
        <f t="shared" si="202"/>
        <v>12</v>
      </c>
      <c r="Q140" s="192" t="str">
        <f t="shared" si="203"/>
        <v>Alto</v>
      </c>
      <c r="R140" s="301">
        <v>100</v>
      </c>
      <c r="S140" s="195" t="str">
        <f t="shared" si="204"/>
        <v>Muerte</v>
      </c>
      <c r="T140" s="192">
        <f t="shared" si="205"/>
        <v>1200</v>
      </c>
      <c r="U140" s="192" t="str">
        <f t="shared" si="196"/>
        <v>I</v>
      </c>
      <c r="V140" s="214" t="str">
        <f t="shared" si="206"/>
        <v>No Aceptable</v>
      </c>
      <c r="W140" s="195">
        <v>2</v>
      </c>
      <c r="X140" s="196" t="s">
        <v>1374</v>
      </c>
      <c r="Y140" s="196" t="s">
        <v>1352</v>
      </c>
      <c r="Z140" s="198" t="s">
        <v>1470</v>
      </c>
      <c r="AA140" s="198" t="s">
        <v>1470</v>
      </c>
      <c r="AB140" s="198" t="s">
        <v>1643</v>
      </c>
      <c r="AC140" s="198" t="s">
        <v>1646</v>
      </c>
      <c r="AD140" s="198" t="s">
        <v>1645</v>
      </c>
      <c r="AE140" s="195" t="s">
        <v>1402</v>
      </c>
      <c r="AF140" s="195" t="s">
        <v>1362</v>
      </c>
      <c r="AG140" s="195" t="s">
        <v>1363</v>
      </c>
      <c r="AH140" s="199"/>
    </row>
    <row r="141" spans="2:37" ht="89.25" customHeight="1" thickBot="1" x14ac:dyDescent="0.3">
      <c r="B141" s="382" t="s">
        <v>1647</v>
      </c>
      <c r="C141" s="385" t="s">
        <v>1648</v>
      </c>
      <c r="D141" s="388" t="s">
        <v>1649</v>
      </c>
      <c r="E141" s="169" t="s">
        <v>1352</v>
      </c>
      <c r="F141" s="170" t="s">
        <v>1353</v>
      </c>
      <c r="G141" s="169" t="s">
        <v>1650</v>
      </c>
      <c r="H141" s="169" t="s">
        <v>1418</v>
      </c>
      <c r="I141" s="253" t="s">
        <v>1356</v>
      </c>
      <c r="J141" s="253" t="s">
        <v>1356</v>
      </c>
      <c r="K141" s="253" t="s">
        <v>1356</v>
      </c>
      <c r="L141" s="252">
        <v>2</v>
      </c>
      <c r="M141" s="253" t="str">
        <f>+IF(L141="","Bajo",IF(L141=2,"Medio",IF(L141=6,"Alto",IF(L141=10,"Muy Alto",""))))</f>
        <v>Medio</v>
      </c>
      <c r="N141" s="252">
        <v>2</v>
      </c>
      <c r="O141" s="253" t="str">
        <f t="shared" si="191"/>
        <v>Ocasional</v>
      </c>
      <c r="P141" s="170">
        <f>+IF(L141="",N141,(N141*L141))</f>
        <v>4</v>
      </c>
      <c r="Q141" s="170" t="str">
        <f>+IF(P141=0,"",IF(P141&lt;5,"Bajo",IF(P141&lt;9,"Medio",IF(P141&lt;21,"Alto",IF(P141&lt;41,"Muy Alto","")))))</f>
        <v>Bajo</v>
      </c>
      <c r="R141" s="252">
        <v>25</v>
      </c>
      <c r="S141" s="253" t="str">
        <f>+IF(R141=0,"",IF(R141&lt;11,"Leve",IF(R141&lt;26,"Grave",IF(R141&lt;61,"Muy Grave",IF(R141&lt;101,"Muerte","")))))</f>
        <v>Grave</v>
      </c>
      <c r="T141" s="170">
        <f>+R141*P141</f>
        <v>100</v>
      </c>
      <c r="U141" s="170" t="str">
        <f>+IF(T141=0,"",IF(T141&lt;21,"IV",IF(T141&lt;121,"III",IF(T141&lt;501,"II",IF(T141&lt;4001,"I","")))))</f>
        <v>III</v>
      </c>
      <c r="V141" s="170" t="str">
        <f t="shared" ref="V141:V156" si="207">+IF(U141=0,"",IF(U141="I","No Aceptable",IF(U141="II","No Aceptable  o Aceptable con control específico",IF(U141="III","Mejorable",IF(U141="IV","Aceptable","")))))</f>
        <v>Mejorable</v>
      </c>
      <c r="W141" s="253">
        <v>2</v>
      </c>
      <c r="X141" s="302" t="s">
        <v>1651</v>
      </c>
      <c r="Y141" s="253" t="s">
        <v>1352</v>
      </c>
      <c r="Z141" s="253" t="s">
        <v>1356</v>
      </c>
      <c r="AA141" s="253" t="s">
        <v>1356</v>
      </c>
      <c r="AB141" s="176" t="s">
        <v>1358</v>
      </c>
      <c r="AC141" s="177" t="s">
        <v>1401</v>
      </c>
      <c r="AD141" s="177" t="s">
        <v>1360</v>
      </c>
      <c r="AE141" s="171" t="s">
        <v>1361</v>
      </c>
      <c r="AF141" s="253" t="s">
        <v>1362</v>
      </c>
      <c r="AG141" s="253" t="s">
        <v>1363</v>
      </c>
      <c r="AH141" s="256"/>
      <c r="AI141" s="221"/>
      <c r="AJ141" s="221"/>
      <c r="AK141" s="221"/>
    </row>
    <row r="142" spans="2:37" ht="89.25" customHeight="1" thickBot="1" x14ac:dyDescent="0.3">
      <c r="B142" s="383"/>
      <c r="C142" s="386"/>
      <c r="D142" s="389"/>
      <c r="E142" s="181" t="s">
        <v>1352</v>
      </c>
      <c r="F142" s="244" t="s">
        <v>1489</v>
      </c>
      <c r="G142" s="303" t="s">
        <v>1652</v>
      </c>
      <c r="H142" s="304" t="s">
        <v>1653</v>
      </c>
      <c r="I142" s="219" t="s">
        <v>1356</v>
      </c>
      <c r="J142" s="219" t="s">
        <v>1356</v>
      </c>
      <c r="K142" s="219" t="s">
        <v>1356</v>
      </c>
      <c r="L142" s="245">
        <v>2</v>
      </c>
      <c r="M142" s="183" t="str">
        <f t="shared" ref="M142" si="208">+IF(L142="","Bajo",IF(L142=2,"Medio",IF(L142=6,"Alto",IF(L142=10,"Muy Alto",""))))</f>
        <v>Medio</v>
      </c>
      <c r="N142" s="245">
        <v>4</v>
      </c>
      <c r="O142" s="183" t="str">
        <f t="shared" si="191"/>
        <v>Continua</v>
      </c>
      <c r="P142" s="182">
        <f t="shared" ref="P142" si="209">+IF(L142="",N142,(N142*L142))</f>
        <v>8</v>
      </c>
      <c r="Q142" s="182" t="str">
        <f t="shared" ref="Q142" si="210">+IF(P142=0,"",IF(P142&lt;5,"Bajo",IF(P142&lt;9,"Medio",IF(P142&lt;21,"Alto",IF(P142&lt;41,"Muy Alto","")))))</f>
        <v>Medio</v>
      </c>
      <c r="R142" s="142">
        <v>10</v>
      </c>
      <c r="S142" s="183" t="str">
        <f t="shared" ref="S142" si="211">+IF(R142=0,"",IF(R142&lt;11,"Leve",IF(R142&lt;26,"Grave",IF(R142&lt;61,"Muy Grave",IF(R142&lt;101,"Muerte","")))))</f>
        <v>Leve</v>
      </c>
      <c r="T142" s="182">
        <f t="shared" ref="T142" si="212">+R142*P142</f>
        <v>80</v>
      </c>
      <c r="U142" s="182" t="str">
        <f t="shared" ref="U142:U144" si="213">+IF(T142=0,"",IF(T142&lt;21,"IV",IF(T142&lt;121,"III",IF(T142&lt;501,"II",IF(T142&lt;4001,"I","")))))</f>
        <v>III</v>
      </c>
      <c r="V142" s="202" t="str">
        <f t="shared" si="207"/>
        <v>Mejorable</v>
      </c>
      <c r="W142" s="253">
        <v>2</v>
      </c>
      <c r="X142" s="219" t="s">
        <v>1654</v>
      </c>
      <c r="Y142" s="219" t="s">
        <v>1324</v>
      </c>
      <c r="Z142" s="219" t="s">
        <v>1356</v>
      </c>
      <c r="AA142" s="219" t="s">
        <v>1356</v>
      </c>
      <c r="AB142" s="219" t="s">
        <v>1356</v>
      </c>
      <c r="AC142" s="270" t="s">
        <v>1655</v>
      </c>
      <c r="AD142" s="219" t="s">
        <v>1356</v>
      </c>
      <c r="AE142" s="137" t="s">
        <v>1656</v>
      </c>
      <c r="AF142" s="142" t="s">
        <v>1657</v>
      </c>
      <c r="AG142" s="183" t="s">
        <v>1363</v>
      </c>
      <c r="AH142" s="188"/>
      <c r="AI142" s="221"/>
      <c r="AJ142" s="221"/>
      <c r="AK142" s="221"/>
    </row>
    <row r="143" spans="2:37" ht="153" customHeight="1" thickBot="1" x14ac:dyDescent="0.3">
      <c r="B143" s="383"/>
      <c r="C143" s="386"/>
      <c r="D143" s="389"/>
      <c r="E143" s="248" t="s">
        <v>1352</v>
      </c>
      <c r="F143" s="182" t="s">
        <v>1392</v>
      </c>
      <c r="G143" s="228" t="s">
        <v>1658</v>
      </c>
      <c r="H143" s="218" t="s">
        <v>1406</v>
      </c>
      <c r="I143" s="229" t="s">
        <v>1356</v>
      </c>
      <c r="J143" s="229" t="s">
        <v>1356</v>
      </c>
      <c r="K143" s="229" t="s">
        <v>1356</v>
      </c>
      <c r="L143" s="218">
        <v>2</v>
      </c>
      <c r="M143" s="229" t="str">
        <f>+IF(L143="","Bajo",IF(L143=2,"Medio",IF(L143=6,"Alto",IF(L143=10,"Muy Alto",""))))</f>
        <v>Medio</v>
      </c>
      <c r="N143" s="218">
        <v>2</v>
      </c>
      <c r="O143" s="229" t="str">
        <f t="shared" si="191"/>
        <v>Ocasional</v>
      </c>
      <c r="P143" s="257">
        <f>+IF(L143="",N143,(N143*L143))</f>
        <v>4</v>
      </c>
      <c r="Q143" s="257" t="str">
        <f>+IF(P143=0,"",IF(P143&lt;5,"Bajo",IF(P143&lt;9,"Medio",IF(P143&lt;21,"Alto",IF(P143&lt;41,"Muy Alto","")))))</f>
        <v>Bajo</v>
      </c>
      <c r="R143" s="218">
        <v>25</v>
      </c>
      <c r="S143" s="229" t="str">
        <f>+IF(R143=0,"",IF(R143&lt;11,"Leve",IF(R143&lt;26,"Grave",IF(R143&lt;61,"Muy Grave",IF(R143&lt;101,"Muerte","")))))</f>
        <v>Grave</v>
      </c>
      <c r="T143" s="257">
        <f>+R143*P143</f>
        <v>100</v>
      </c>
      <c r="U143" s="257" t="str">
        <f t="shared" si="213"/>
        <v>III</v>
      </c>
      <c r="V143" s="202" t="str">
        <f t="shared" si="207"/>
        <v>Mejorable</v>
      </c>
      <c r="W143" s="253">
        <v>2</v>
      </c>
      <c r="X143" s="218" t="s">
        <v>1395</v>
      </c>
      <c r="Y143" s="229" t="s">
        <v>1352</v>
      </c>
      <c r="Z143" s="229" t="s">
        <v>1356</v>
      </c>
      <c r="AA143" s="229" t="s">
        <v>1356</v>
      </c>
      <c r="AB143" s="228" t="s">
        <v>1390</v>
      </c>
      <c r="AC143" s="17" t="s">
        <v>1396</v>
      </c>
      <c r="AD143" s="229" t="s">
        <v>1356</v>
      </c>
      <c r="AE143" s="229" t="s">
        <v>1397</v>
      </c>
      <c r="AF143" s="183" t="s">
        <v>1362</v>
      </c>
      <c r="AG143" s="229" t="s">
        <v>1363</v>
      </c>
      <c r="AH143" s="230"/>
      <c r="AI143" s="221"/>
      <c r="AJ143" s="221"/>
      <c r="AK143" s="221"/>
    </row>
    <row r="144" spans="2:37" ht="89.25" customHeight="1" thickBot="1" x14ac:dyDescent="0.3">
      <c r="B144" s="384"/>
      <c r="C144" s="387"/>
      <c r="D144" s="390"/>
      <c r="E144" s="222" t="s">
        <v>1352</v>
      </c>
      <c r="F144" s="260" t="s">
        <v>1659</v>
      </c>
      <c r="G144" s="193" t="s">
        <v>1660</v>
      </c>
      <c r="H144" s="193" t="s">
        <v>1661</v>
      </c>
      <c r="I144" s="198" t="s">
        <v>1356</v>
      </c>
      <c r="J144" s="198" t="s">
        <v>1356</v>
      </c>
      <c r="K144" s="198" t="s">
        <v>1604</v>
      </c>
      <c r="L144" s="191">
        <v>6</v>
      </c>
      <c r="M144" s="195" t="str">
        <f t="shared" ref="M144" si="214">+IF(L144="","Bajo",IF(L144=2,"Medio",IF(L144=6,"Alto",IF(L144=10,"Muy Alto",""))))</f>
        <v>Alto</v>
      </c>
      <c r="N144" s="196">
        <v>2</v>
      </c>
      <c r="O144" s="195" t="str">
        <f t="shared" si="191"/>
        <v>Ocasional</v>
      </c>
      <c r="P144" s="192">
        <f t="shared" ref="P144" si="215">+IF(L144="",N144,(N144*L144))</f>
        <v>12</v>
      </c>
      <c r="Q144" s="192" t="str">
        <f t="shared" ref="Q144" si="216">+IF(P144=0,"",IF(P144&lt;5,"Bajo",IF(P144&lt;9,"Medio",IF(P144&lt;21,"Alto",IF(P144&lt;41,"Muy Alto","")))))</f>
        <v>Alto</v>
      </c>
      <c r="R144" s="191">
        <v>10</v>
      </c>
      <c r="S144" s="195" t="str">
        <f t="shared" ref="S144" si="217">+IF(R144=0,"",IF(R144&lt;11,"Leve",IF(R144&lt;26,"Grave",IF(R144&lt;61,"Muy Grave",IF(R144&lt;101,"Muerte","")))))</f>
        <v>Leve</v>
      </c>
      <c r="T144" s="192">
        <f t="shared" ref="T144" si="218">+R144*P144</f>
        <v>120</v>
      </c>
      <c r="U144" s="192" t="str">
        <f t="shared" si="213"/>
        <v>III</v>
      </c>
      <c r="V144" s="214" t="str">
        <f t="shared" si="207"/>
        <v>Mejorable</v>
      </c>
      <c r="W144" s="253">
        <v>2</v>
      </c>
      <c r="X144" s="274" t="s">
        <v>1651</v>
      </c>
      <c r="Y144" s="196" t="s">
        <v>1352</v>
      </c>
      <c r="Z144" s="191" t="s">
        <v>1356</v>
      </c>
      <c r="AA144" s="191" t="s">
        <v>1356</v>
      </c>
      <c r="AB144" s="198" t="s">
        <v>1662</v>
      </c>
      <c r="AC144" s="198" t="s">
        <v>1663</v>
      </c>
      <c r="AD144" s="198" t="s">
        <v>1664</v>
      </c>
      <c r="AE144" s="195" t="s">
        <v>1378</v>
      </c>
      <c r="AF144" s="195" t="s">
        <v>1362</v>
      </c>
      <c r="AG144" s="224" t="s">
        <v>1363</v>
      </c>
      <c r="AH144" s="225"/>
      <c r="AI144" s="221"/>
      <c r="AJ144" s="221"/>
      <c r="AK144" s="221"/>
    </row>
    <row r="145" spans="2:37" ht="89.25" customHeight="1" x14ac:dyDescent="0.25">
      <c r="B145" s="373" t="s">
        <v>1457</v>
      </c>
      <c r="C145" s="376" t="s">
        <v>1665</v>
      </c>
      <c r="D145" s="379" t="s">
        <v>1666</v>
      </c>
      <c r="E145" s="169" t="s">
        <v>1352</v>
      </c>
      <c r="F145" s="170" t="s">
        <v>1353</v>
      </c>
      <c r="G145" s="169" t="s">
        <v>1400</v>
      </c>
      <c r="H145" s="169" t="s">
        <v>1418</v>
      </c>
      <c r="I145" s="171" t="s">
        <v>1356</v>
      </c>
      <c r="J145" s="171" t="s">
        <v>1356</v>
      </c>
      <c r="K145" s="171" t="s">
        <v>1356</v>
      </c>
      <c r="L145" s="200">
        <v>2</v>
      </c>
      <c r="M145" s="171" t="str">
        <f>+IF(L145="","Bajo",IF(L145=2,"Medio",IF(L145=6,"Alto",IF(L145=10,"Muy Alto",""))))</f>
        <v>Medio</v>
      </c>
      <c r="N145" s="200">
        <v>2</v>
      </c>
      <c r="O145" s="171" t="str">
        <f t="shared" si="191"/>
        <v>Ocasional</v>
      </c>
      <c r="P145" s="201">
        <f>+IF(L145="",N145,(N145*L145))</f>
        <v>4</v>
      </c>
      <c r="Q145" s="201" t="str">
        <f>+IF(P145=0,"",IF(P145&lt;5,"Bajo",IF(P145&lt;9,"Medio",IF(P145&lt;21,"Alto",IF(P145&lt;41,"Muy Alto","")))))</f>
        <v>Bajo</v>
      </c>
      <c r="R145" s="200">
        <v>25</v>
      </c>
      <c r="S145" s="171" t="str">
        <f>+IF(R145=0,"",IF(R145&lt;11,"Leve",IF(R145&lt;26,"Grave",IF(R145&lt;61,"Muy Grave",IF(R145&lt;101,"Muerte","")))))</f>
        <v>Grave</v>
      </c>
      <c r="T145" s="201">
        <f>+R145*P145</f>
        <v>100</v>
      </c>
      <c r="U145" s="201" t="str">
        <f>+IF(T145=0,"",IF(T145&lt;21,"IV",IF(T145&lt;121,"III",IF(T145&lt;501,"II",IF(T145&lt;4001,"I","")))))</f>
        <v>III</v>
      </c>
      <c r="V145" s="175" t="str">
        <f t="shared" si="207"/>
        <v>Mejorable</v>
      </c>
      <c r="W145" s="171">
        <v>4</v>
      </c>
      <c r="X145" s="302" t="s">
        <v>1651</v>
      </c>
      <c r="Y145" s="171" t="s">
        <v>1352</v>
      </c>
      <c r="Z145" s="171" t="s">
        <v>1356</v>
      </c>
      <c r="AA145" s="171" t="s">
        <v>1356</v>
      </c>
      <c r="AB145" s="176" t="s">
        <v>1358</v>
      </c>
      <c r="AC145" s="177" t="s">
        <v>1667</v>
      </c>
      <c r="AD145" s="177" t="s">
        <v>1360</v>
      </c>
      <c r="AE145" s="171" t="s">
        <v>1361</v>
      </c>
      <c r="AF145" s="171" t="s">
        <v>1362</v>
      </c>
      <c r="AG145" s="171" t="s">
        <v>1363</v>
      </c>
      <c r="AH145" s="178"/>
    </row>
    <row r="146" spans="2:37" ht="89.25" customHeight="1" x14ac:dyDescent="0.25">
      <c r="B146" s="374"/>
      <c r="C146" s="377"/>
      <c r="D146" s="380"/>
      <c r="E146" s="181" t="s">
        <v>1352</v>
      </c>
      <c r="F146" s="139" t="s">
        <v>1659</v>
      </c>
      <c r="G146" s="181" t="s">
        <v>1668</v>
      </c>
      <c r="H146" s="181" t="s">
        <v>1669</v>
      </c>
      <c r="I146" s="17" t="s">
        <v>1356</v>
      </c>
      <c r="J146" s="17" t="s">
        <v>1356</v>
      </c>
      <c r="K146" s="17" t="s">
        <v>1670</v>
      </c>
      <c r="L146" s="142">
        <v>6</v>
      </c>
      <c r="M146" s="183" t="str">
        <f t="shared" ref="M146" si="219">+IF(L146="","Bajo",IF(L146=2,"Medio",IF(L146=6,"Alto",IF(L146=10,"Muy Alto",""))))</f>
        <v>Alto</v>
      </c>
      <c r="N146" s="127">
        <v>2</v>
      </c>
      <c r="O146" s="183" t="str">
        <f t="shared" si="191"/>
        <v>Ocasional</v>
      </c>
      <c r="P146" s="182">
        <f t="shared" ref="P146" si="220">+IF(L146="",N146,(N146*L146))</f>
        <v>12</v>
      </c>
      <c r="Q146" s="182" t="str">
        <f t="shared" ref="Q146" si="221">+IF(P146=0,"",IF(P146&lt;5,"Bajo",IF(P146&lt;9,"Medio",IF(P146&lt;21,"Alto",IF(P146&lt;41,"Muy Alto","")))))</f>
        <v>Alto</v>
      </c>
      <c r="R146" s="142">
        <v>10</v>
      </c>
      <c r="S146" s="183" t="str">
        <f t="shared" ref="S146" si="222">+IF(R146=0,"",IF(R146&lt;11,"Leve",IF(R146&lt;26,"Grave",IF(R146&lt;61,"Muy Grave",IF(R146&lt;101,"Muerte","")))))</f>
        <v>Leve</v>
      </c>
      <c r="T146" s="182">
        <f t="shared" ref="T146" si="223">+R146*P146</f>
        <v>120</v>
      </c>
      <c r="U146" s="182" t="str">
        <f t="shared" ref="U146" si="224">+IF(T146=0,"",IF(T146&lt;21,"IV",IF(T146&lt;121,"III",IF(T146&lt;501,"II",IF(T146&lt;4001,"I","")))))</f>
        <v>III</v>
      </c>
      <c r="V146" s="202" t="str">
        <f t="shared" si="207"/>
        <v>Mejorable</v>
      </c>
      <c r="W146" s="183">
        <v>4</v>
      </c>
      <c r="X146" s="219" t="s">
        <v>1651</v>
      </c>
      <c r="Y146" s="127" t="s">
        <v>1352</v>
      </c>
      <c r="Z146" s="142" t="s">
        <v>1356</v>
      </c>
      <c r="AA146" s="142" t="s">
        <v>1356</v>
      </c>
      <c r="AB146" s="17" t="s">
        <v>1671</v>
      </c>
      <c r="AC146" s="17" t="s">
        <v>1672</v>
      </c>
      <c r="AD146" s="17" t="s">
        <v>1664</v>
      </c>
      <c r="AE146" s="183" t="s">
        <v>1378</v>
      </c>
      <c r="AF146" s="183" t="s">
        <v>1362</v>
      </c>
      <c r="AG146" s="229" t="s">
        <v>1363</v>
      </c>
      <c r="AH146" s="230"/>
      <c r="AI146" s="221"/>
      <c r="AJ146" s="221"/>
      <c r="AK146" s="221"/>
    </row>
    <row r="147" spans="2:37" ht="89.25" customHeight="1" x14ac:dyDescent="0.25">
      <c r="B147" s="374"/>
      <c r="C147" s="377"/>
      <c r="D147" s="380"/>
      <c r="E147" s="248" t="s">
        <v>1352</v>
      </c>
      <c r="F147" s="182" t="s">
        <v>1372</v>
      </c>
      <c r="G147" s="181" t="s">
        <v>1673</v>
      </c>
      <c r="H147" s="181" t="s">
        <v>1674</v>
      </c>
      <c r="I147" s="229" t="s">
        <v>1356</v>
      </c>
      <c r="J147" s="229" t="s">
        <v>1356</v>
      </c>
      <c r="K147" s="183" t="s">
        <v>1356</v>
      </c>
      <c r="L147" s="127">
        <v>6</v>
      </c>
      <c r="M147" s="183" t="str">
        <f>+IF(L147="","Bajo",IF(L147=2,"Medio",IF(L147=6,"Alto",IF(L147=10,"Muy Alto",""))))</f>
        <v>Alto</v>
      </c>
      <c r="N147" s="127">
        <v>3</v>
      </c>
      <c r="O147" s="183" t="str">
        <f t="shared" si="191"/>
        <v>Frecuente</v>
      </c>
      <c r="P147" s="182">
        <f>+IF(L147="",N147,(N147*L147))</f>
        <v>18</v>
      </c>
      <c r="Q147" s="182" t="str">
        <f>+IF(P147=0,"",IF(P147&lt;5,"Bajo",IF(P147&lt;9,"Medio",IF(P147&lt;21,"Alto",IF(P147&lt;41,"Muy Alto","")))))</f>
        <v>Alto</v>
      </c>
      <c r="R147" s="127">
        <v>25</v>
      </c>
      <c r="S147" s="183" t="str">
        <f>+IF(R147=0,"",IF(R147&lt;11,"Leve",IF(R147&lt;26,"Grave",IF(R147&lt;61,"Muy Grave",IF(R147&lt;101,"Muerte","")))))</f>
        <v>Grave</v>
      </c>
      <c r="T147" s="182">
        <f>+R147*P147</f>
        <v>450</v>
      </c>
      <c r="U147" s="182" t="str">
        <f>+IF(T147=0,"",IF(T147&lt;21,"IV",IF(T147&lt;121,"III",IF(T147&lt;501,"II",IF(T147&lt;4001,"I","")))))</f>
        <v>II</v>
      </c>
      <c r="V147" s="202" t="str">
        <f t="shared" ref="V147" si="225">+IF(U147=0,"",IF(U147="I","No Aceptable",IF(U147="II","No Aceptable  o Aceptable con control específico",IF(U147="III","Aceptable",IF(U147="IV","Aceptable","")))))</f>
        <v>No Aceptable  o Aceptable con control específico</v>
      </c>
      <c r="W147" s="183">
        <v>4</v>
      </c>
      <c r="X147" s="127" t="s">
        <v>1374</v>
      </c>
      <c r="Y147" s="183" t="s">
        <v>1352</v>
      </c>
      <c r="Z147" s="183" t="s">
        <v>1356</v>
      </c>
      <c r="AA147" s="183" t="s">
        <v>1356</v>
      </c>
      <c r="AB147" s="17" t="s">
        <v>1675</v>
      </c>
      <c r="AC147" s="17" t="s">
        <v>1377</v>
      </c>
      <c r="AD147" s="17" t="s">
        <v>1664</v>
      </c>
      <c r="AE147" s="183" t="s">
        <v>1378</v>
      </c>
      <c r="AF147" s="183" t="s">
        <v>1379</v>
      </c>
      <c r="AG147" s="183" t="s">
        <v>1363</v>
      </c>
      <c r="AH147" s="230"/>
      <c r="AI147" s="221"/>
      <c r="AJ147" s="221"/>
      <c r="AK147" s="221"/>
    </row>
    <row r="148" spans="2:37" s="221" customFormat="1" ht="149.25" customHeight="1" thickBot="1" x14ac:dyDescent="0.3">
      <c r="B148" s="375"/>
      <c r="C148" s="378"/>
      <c r="D148" s="381"/>
      <c r="E148" s="222" t="s">
        <v>1352</v>
      </c>
      <c r="F148" s="192" t="s">
        <v>1392</v>
      </c>
      <c r="G148" s="217" t="s">
        <v>1658</v>
      </c>
      <c r="H148" s="223" t="s">
        <v>1406</v>
      </c>
      <c r="I148" s="224" t="s">
        <v>1356</v>
      </c>
      <c r="J148" s="224" t="s">
        <v>1356</v>
      </c>
      <c r="K148" s="224" t="s">
        <v>1356</v>
      </c>
      <c r="L148" s="223">
        <v>2</v>
      </c>
      <c r="M148" s="224" t="str">
        <f>+IF(L148="","Bajo",IF(L148=2,"Medio",IF(L148=6,"Alto",IF(L148=10,"Muy Alto",""))))</f>
        <v>Medio</v>
      </c>
      <c r="N148" s="223">
        <v>2</v>
      </c>
      <c r="O148" s="224" t="str">
        <f t="shared" si="191"/>
        <v>Ocasional</v>
      </c>
      <c r="P148" s="261">
        <f>+IF(L148="",N148,(N148*L148))</f>
        <v>4</v>
      </c>
      <c r="Q148" s="261" t="str">
        <f>+IF(P148=0,"",IF(P148&lt;5,"Bajo",IF(P148&lt;9,"Medio",IF(P148&lt;21,"Alto",IF(P148&lt;41,"Muy Alto","")))))</f>
        <v>Bajo</v>
      </c>
      <c r="R148" s="223">
        <v>25</v>
      </c>
      <c r="S148" s="224" t="str">
        <f>+IF(R148=0,"",IF(R148&lt;11,"Leve",IF(R148&lt;26,"Grave",IF(R148&lt;61,"Muy Grave",IF(R148&lt;101,"Muerte","")))))</f>
        <v>Grave</v>
      </c>
      <c r="T148" s="261">
        <f>+R148*P148</f>
        <v>100</v>
      </c>
      <c r="U148" s="261" t="str">
        <f t="shared" ref="U148" si="226">+IF(T148=0,"",IF(T148&lt;21,"IV",IF(T148&lt;121,"III",IF(T148&lt;501,"II",IF(T148&lt;4001,"I","")))))</f>
        <v>III</v>
      </c>
      <c r="V148" s="214" t="str">
        <f t="shared" si="207"/>
        <v>Mejorable</v>
      </c>
      <c r="W148" s="224">
        <v>4</v>
      </c>
      <c r="X148" s="223" t="s">
        <v>1395</v>
      </c>
      <c r="Y148" s="224" t="s">
        <v>1352</v>
      </c>
      <c r="Z148" s="224" t="s">
        <v>1356</v>
      </c>
      <c r="AA148" s="224" t="s">
        <v>1356</v>
      </c>
      <c r="AB148" s="217" t="s">
        <v>1390</v>
      </c>
      <c r="AC148" s="198" t="s">
        <v>1396</v>
      </c>
      <c r="AD148" s="224" t="s">
        <v>1356</v>
      </c>
      <c r="AE148" s="224" t="s">
        <v>1397</v>
      </c>
      <c r="AF148" s="224" t="s">
        <v>1415</v>
      </c>
      <c r="AG148" s="224" t="s">
        <v>1363</v>
      </c>
      <c r="AH148" s="225"/>
    </row>
    <row r="149" spans="2:37" s="221" customFormat="1" ht="89.25" customHeight="1" x14ac:dyDescent="0.25">
      <c r="B149" s="373" t="s">
        <v>1457</v>
      </c>
      <c r="C149" s="376" t="s">
        <v>1676</v>
      </c>
      <c r="D149" s="379" t="s">
        <v>1518</v>
      </c>
      <c r="E149" s="226" t="s">
        <v>1352</v>
      </c>
      <c r="F149" s="170" t="s">
        <v>1353</v>
      </c>
      <c r="G149" s="169" t="s">
        <v>1400</v>
      </c>
      <c r="H149" s="169" t="s">
        <v>1677</v>
      </c>
      <c r="I149" s="171" t="s">
        <v>1356</v>
      </c>
      <c r="J149" s="171" t="s">
        <v>1356</v>
      </c>
      <c r="K149" s="171" t="s">
        <v>1356</v>
      </c>
      <c r="L149" s="200">
        <v>2</v>
      </c>
      <c r="M149" s="171" t="str">
        <f>+IF(L149="","Bajo",IF(L149=2,"Medio",IF(L149=6,"Alto",IF(L149=10,"Muy Alto",""))))</f>
        <v>Medio</v>
      </c>
      <c r="N149" s="200">
        <v>2</v>
      </c>
      <c r="O149" s="171" t="str">
        <f t="shared" si="191"/>
        <v>Ocasional</v>
      </c>
      <c r="P149" s="201">
        <f>+IF(L149="",N149,(N149*L149))</f>
        <v>4</v>
      </c>
      <c r="Q149" s="201" t="str">
        <f>+IF(P149=0,"",IF(P149&lt;5,"Bajo",IF(P149&lt;9,"Medio",IF(P149&lt;21,"Alto",IF(P149&lt;41,"Muy Alto","")))))</f>
        <v>Bajo</v>
      </c>
      <c r="R149" s="200">
        <v>25</v>
      </c>
      <c r="S149" s="171" t="str">
        <f>+IF(R149=0,"",IF(R149&lt;11,"Leve",IF(R149&lt;26,"Grave",IF(R149&lt;61,"Muy Grave",IF(R149&lt;101,"Muerte","")))))</f>
        <v>Grave</v>
      </c>
      <c r="T149" s="201">
        <f>+R149*P149</f>
        <v>100</v>
      </c>
      <c r="U149" s="201" t="str">
        <f>+IF(T149=0,"",IF(T149&lt;21,"IV",IF(T149&lt;121,"III",IF(T149&lt;501,"II",IF(T149&lt;4001,"I","")))))</f>
        <v>III</v>
      </c>
      <c r="V149" s="175" t="str">
        <f t="shared" si="207"/>
        <v>Mejorable</v>
      </c>
      <c r="W149" s="171">
        <v>4</v>
      </c>
      <c r="X149" s="302" t="s">
        <v>1651</v>
      </c>
      <c r="Y149" s="171" t="s">
        <v>1352</v>
      </c>
      <c r="Z149" s="171" t="s">
        <v>1356</v>
      </c>
      <c r="AA149" s="171" t="s">
        <v>1356</v>
      </c>
      <c r="AB149" s="176" t="s">
        <v>1358</v>
      </c>
      <c r="AC149" s="177" t="s">
        <v>1401</v>
      </c>
      <c r="AD149" s="177" t="s">
        <v>1360</v>
      </c>
      <c r="AE149" s="171" t="s">
        <v>1678</v>
      </c>
      <c r="AF149" s="171" t="s">
        <v>1362</v>
      </c>
      <c r="AG149" s="171" t="s">
        <v>1363</v>
      </c>
      <c r="AH149" s="178"/>
      <c r="AI149" s="189"/>
      <c r="AJ149" s="189"/>
      <c r="AK149" s="189"/>
    </row>
    <row r="150" spans="2:37" s="221" customFormat="1" ht="89.25" customHeight="1" x14ac:dyDescent="0.25">
      <c r="B150" s="374"/>
      <c r="C150" s="377"/>
      <c r="D150" s="380"/>
      <c r="E150" s="142" t="s">
        <v>1352</v>
      </c>
      <c r="F150" s="182" t="s">
        <v>1380</v>
      </c>
      <c r="G150" s="17" t="s">
        <v>1679</v>
      </c>
      <c r="H150" s="181" t="s">
        <v>1491</v>
      </c>
      <c r="I150" s="183" t="s">
        <v>1356</v>
      </c>
      <c r="J150" s="183" t="s">
        <v>1356</v>
      </c>
      <c r="K150" s="183" t="s">
        <v>1356</v>
      </c>
      <c r="L150" s="127">
        <v>2</v>
      </c>
      <c r="M150" s="183" t="str">
        <f t="shared" ref="M150" si="227">+IF(L150="","Bajo",IF(L150=2,"Medio",IF(L150=6,"Alto",IF(L150=10,"Muy Alto",""))))</f>
        <v>Medio</v>
      </c>
      <c r="N150" s="127">
        <v>2</v>
      </c>
      <c r="O150" s="183" t="str">
        <f t="shared" si="191"/>
        <v>Ocasional</v>
      </c>
      <c r="P150" s="182">
        <f t="shared" ref="P150" si="228">+IF(L150="",N150,(N150*L150))</f>
        <v>4</v>
      </c>
      <c r="Q150" s="182" t="str">
        <f t="shared" ref="Q150" si="229">+IF(P150=0,"",IF(P150&lt;5,"Bajo",IF(P150&lt;9,"Medio",IF(P150&lt;21,"Alto",IF(P150&lt;41,"Muy Alto","")))))</f>
        <v>Bajo</v>
      </c>
      <c r="R150" s="127">
        <v>25</v>
      </c>
      <c r="S150" s="183" t="str">
        <f t="shared" ref="S150" si="230">+IF(R150=0,"",IF(R150&lt;11,"Leve",IF(R150&lt;26,"Grave",IF(R150&lt;61,"Muy Grave",IF(R150&lt;101,"Muerte","")))))</f>
        <v>Grave</v>
      </c>
      <c r="T150" s="182">
        <f t="shared" ref="T150" si="231">+R150*P150</f>
        <v>100</v>
      </c>
      <c r="U150" s="182" t="str">
        <f t="shared" ref="U150" si="232">+IF(T150=0,"",IF(T150&lt;21,"IV",IF(T150&lt;121,"III",IF(T150&lt;501,"II",IF(T150&lt;4001,"I","")))))</f>
        <v>III</v>
      </c>
      <c r="V150" s="202" t="str">
        <f t="shared" si="207"/>
        <v>Mejorable</v>
      </c>
      <c r="W150" s="183">
        <v>4</v>
      </c>
      <c r="X150" s="127" t="s">
        <v>1374</v>
      </c>
      <c r="Y150" s="183" t="s">
        <v>1352</v>
      </c>
      <c r="Z150" s="183" t="s">
        <v>1356</v>
      </c>
      <c r="AA150" s="183" t="s">
        <v>1356</v>
      </c>
      <c r="AB150" s="17" t="s">
        <v>1385</v>
      </c>
      <c r="AC150" s="17" t="s">
        <v>1377</v>
      </c>
      <c r="AD150" s="183" t="s">
        <v>1356</v>
      </c>
      <c r="AE150" s="183" t="s">
        <v>1378</v>
      </c>
      <c r="AF150" s="183" t="s">
        <v>1362</v>
      </c>
      <c r="AG150" s="183" t="s">
        <v>1363</v>
      </c>
      <c r="AH150" s="188"/>
      <c r="AI150" s="189"/>
      <c r="AJ150" s="189"/>
      <c r="AK150" s="189"/>
    </row>
    <row r="151" spans="2:37" s="221" customFormat="1" ht="89.25" customHeight="1" x14ac:dyDescent="0.25">
      <c r="B151" s="374"/>
      <c r="C151" s="377"/>
      <c r="D151" s="380"/>
      <c r="E151" s="142" t="s">
        <v>1352</v>
      </c>
      <c r="F151" s="244" t="s">
        <v>1680</v>
      </c>
      <c r="G151" s="219" t="s">
        <v>1681</v>
      </c>
      <c r="H151" s="219" t="s">
        <v>1682</v>
      </c>
      <c r="I151" s="17" t="s">
        <v>1356</v>
      </c>
      <c r="J151" s="17" t="s">
        <v>1356</v>
      </c>
      <c r="K151" s="219" t="s">
        <v>1356</v>
      </c>
      <c r="L151" s="219">
        <v>2</v>
      </c>
      <c r="M151" s="183" t="str">
        <f>+IF(L151="","Bajo",IF(L151=2,"Medio",IF(L151=6,"Alto",IF(L151=10,"Muy Alto",""))))</f>
        <v>Medio</v>
      </c>
      <c r="N151" s="219">
        <v>4</v>
      </c>
      <c r="O151" s="183" t="str">
        <f t="shared" si="191"/>
        <v>Continua</v>
      </c>
      <c r="P151" s="182">
        <f>+IF(L151="",N151,(N151*L151))</f>
        <v>8</v>
      </c>
      <c r="Q151" s="182" t="str">
        <f>+IF(P151=0,"",IF(P151&lt;5,"Bajo",IF(P151&lt;9,"Medio",IF(P151&lt;21,"Alto",IF(P151&lt;41,"Muy Alto","")))))</f>
        <v>Medio</v>
      </c>
      <c r="R151" s="219">
        <v>25</v>
      </c>
      <c r="S151" s="183" t="str">
        <f>+IF(R151=0,"",IF(R151&lt;11,"Leve",IF(R151&lt;26,"Grave",IF(R151&lt;61,"Muy Grave",IF(R151&lt;101,"Muerte","")))))</f>
        <v>Grave</v>
      </c>
      <c r="T151" s="182">
        <f>+R151*P151</f>
        <v>200</v>
      </c>
      <c r="U151" s="182" t="str">
        <f>+IF(T151=0,"",IF(T151&lt;21,"IV",IF(T151&lt;121,"III",IF(T151&lt;501,"II",IF(T151&lt;4001,"I","")))))</f>
        <v>II</v>
      </c>
      <c r="V151" s="202" t="str">
        <f t="shared" si="207"/>
        <v>No Aceptable  o Aceptable con control específico</v>
      </c>
      <c r="W151" s="183">
        <v>4</v>
      </c>
      <c r="X151" s="219" t="s">
        <v>1683</v>
      </c>
      <c r="Y151" s="219" t="s">
        <v>1352</v>
      </c>
      <c r="Z151" s="219" t="s">
        <v>1347</v>
      </c>
      <c r="AA151" s="219" t="s">
        <v>1347</v>
      </c>
      <c r="AB151" s="219" t="s">
        <v>1347</v>
      </c>
      <c r="AC151" s="270" t="s">
        <v>1684</v>
      </c>
      <c r="AD151" s="219" t="s">
        <v>1356</v>
      </c>
      <c r="AE151" s="137" t="s">
        <v>1678</v>
      </c>
      <c r="AF151" s="183" t="s">
        <v>1362</v>
      </c>
      <c r="AG151" s="183" t="s">
        <v>1363</v>
      </c>
      <c r="AH151" s="258"/>
      <c r="AI151" s="189"/>
      <c r="AJ151" s="189"/>
      <c r="AK151" s="189"/>
    </row>
    <row r="152" spans="2:37" ht="141" customHeight="1" thickBot="1" x14ac:dyDescent="0.3">
      <c r="B152" s="375"/>
      <c r="C152" s="378"/>
      <c r="D152" s="381"/>
      <c r="E152" s="191" t="s">
        <v>1347</v>
      </c>
      <c r="F152" s="192" t="s">
        <v>1392</v>
      </c>
      <c r="G152" s="193" t="s">
        <v>1393</v>
      </c>
      <c r="H152" s="196" t="s">
        <v>1406</v>
      </c>
      <c r="I152" s="195" t="s">
        <v>1356</v>
      </c>
      <c r="J152" s="195" t="s">
        <v>1356</v>
      </c>
      <c r="K152" s="195" t="s">
        <v>1356</v>
      </c>
      <c r="L152" s="196">
        <v>2</v>
      </c>
      <c r="M152" s="195" t="str">
        <f t="shared" ref="M152:M156" si="233">+IF(L152="","Bajo",IF(L152=2,"Medio",IF(L152=6,"Alto",IF(L152=10,"Muy Alto",""))))</f>
        <v>Medio</v>
      </c>
      <c r="N152" s="196">
        <v>2</v>
      </c>
      <c r="O152" s="195" t="str">
        <f t="shared" si="191"/>
        <v>Ocasional</v>
      </c>
      <c r="P152" s="192">
        <f t="shared" ref="P152:P156" si="234">+IF(L152="",N152,(N152*L152))</f>
        <v>4</v>
      </c>
      <c r="Q152" s="192" t="str">
        <f t="shared" ref="Q152:Q156" si="235">+IF(P152=0,"",IF(P152&lt;5,"Bajo",IF(P152&lt;9,"Medio",IF(P152&lt;21,"Alto",IF(P152&lt;41,"Muy Alto","")))))</f>
        <v>Bajo</v>
      </c>
      <c r="R152" s="196">
        <v>25</v>
      </c>
      <c r="S152" s="195" t="str">
        <f t="shared" ref="S152:S156" si="236">+IF(R152=0,"",IF(R152&lt;11,"Leve",IF(R152&lt;26,"Grave",IF(R152&lt;61,"Muy Grave",IF(R152&lt;101,"Muerte","")))))</f>
        <v>Grave</v>
      </c>
      <c r="T152" s="192">
        <f t="shared" ref="T152:T156" si="237">+R152*P152</f>
        <v>100</v>
      </c>
      <c r="U152" s="192" t="str">
        <f t="shared" ref="U152:U156" si="238">+IF(T152=0,"",IF(T152&lt;21,"IV",IF(T152&lt;121,"III",IF(T152&lt;501,"II",IF(T152&lt;4001,"I","")))))</f>
        <v>III</v>
      </c>
      <c r="V152" s="214" t="str">
        <f t="shared" si="207"/>
        <v>Mejorable</v>
      </c>
      <c r="W152" s="195">
        <v>4</v>
      </c>
      <c r="X152" s="196" t="s">
        <v>1395</v>
      </c>
      <c r="Y152" s="195" t="s">
        <v>1352</v>
      </c>
      <c r="Z152" s="195" t="s">
        <v>1356</v>
      </c>
      <c r="AA152" s="195" t="s">
        <v>1356</v>
      </c>
      <c r="AB152" s="198" t="s">
        <v>1390</v>
      </c>
      <c r="AC152" s="198" t="s">
        <v>1396</v>
      </c>
      <c r="AD152" s="195" t="s">
        <v>1356</v>
      </c>
      <c r="AE152" s="195" t="s">
        <v>1678</v>
      </c>
      <c r="AF152" s="195" t="s">
        <v>1362</v>
      </c>
      <c r="AG152" s="195" t="s">
        <v>1363</v>
      </c>
      <c r="AH152" s="199"/>
    </row>
    <row r="153" spans="2:37" s="221" customFormat="1" ht="89.25" customHeight="1" thickBot="1" x14ac:dyDescent="0.3">
      <c r="B153" s="373" t="s">
        <v>1685</v>
      </c>
      <c r="C153" s="376" t="s">
        <v>1685</v>
      </c>
      <c r="D153" s="379" t="s">
        <v>1686</v>
      </c>
      <c r="E153" s="200" t="s">
        <v>1352</v>
      </c>
      <c r="F153" s="201" t="s">
        <v>1569</v>
      </c>
      <c r="G153" s="176" t="s">
        <v>1687</v>
      </c>
      <c r="H153" s="200" t="s">
        <v>1476</v>
      </c>
      <c r="I153" s="171" t="s">
        <v>1356</v>
      </c>
      <c r="J153" s="171" t="s">
        <v>1356</v>
      </c>
      <c r="K153" s="171" t="s">
        <v>1356</v>
      </c>
      <c r="L153" s="302">
        <v>6</v>
      </c>
      <c r="M153" s="171" t="str">
        <f t="shared" si="233"/>
        <v>Alto</v>
      </c>
      <c r="N153" s="302">
        <v>2</v>
      </c>
      <c r="O153" s="171" t="str">
        <f t="shared" si="191"/>
        <v>Ocasional</v>
      </c>
      <c r="P153" s="201">
        <f t="shared" si="234"/>
        <v>12</v>
      </c>
      <c r="Q153" s="201" t="str">
        <f t="shared" si="235"/>
        <v>Alto</v>
      </c>
      <c r="R153" s="302">
        <v>10</v>
      </c>
      <c r="S153" s="171" t="str">
        <f t="shared" si="236"/>
        <v>Leve</v>
      </c>
      <c r="T153" s="201">
        <f t="shared" si="237"/>
        <v>120</v>
      </c>
      <c r="U153" s="201" t="str">
        <f t="shared" si="238"/>
        <v>III</v>
      </c>
      <c r="V153" s="175" t="str">
        <f t="shared" si="207"/>
        <v>Mejorable</v>
      </c>
      <c r="W153" s="171">
        <v>130</v>
      </c>
      <c r="X153" s="200" t="s">
        <v>1566</v>
      </c>
      <c r="Y153" s="171" t="s">
        <v>1352</v>
      </c>
      <c r="Z153" s="171" t="s">
        <v>1356</v>
      </c>
      <c r="AA153" s="171" t="s">
        <v>1356</v>
      </c>
      <c r="AB153" s="176" t="s">
        <v>1390</v>
      </c>
      <c r="AC153" s="176" t="s">
        <v>1688</v>
      </c>
      <c r="AD153" s="171" t="s">
        <v>1356</v>
      </c>
      <c r="AE153" s="171" t="s">
        <v>1689</v>
      </c>
      <c r="AF153" s="171" t="s">
        <v>1379</v>
      </c>
      <c r="AG153" s="171" t="s">
        <v>1363</v>
      </c>
      <c r="AH153" s="178"/>
      <c r="AI153" s="189"/>
      <c r="AJ153" s="189"/>
      <c r="AK153" s="189"/>
    </row>
    <row r="154" spans="2:37" s="221" customFormat="1" ht="89.25" customHeight="1" thickBot="1" x14ac:dyDescent="0.3">
      <c r="B154" s="374"/>
      <c r="C154" s="377"/>
      <c r="D154" s="380"/>
      <c r="E154" s="142" t="s">
        <v>1352</v>
      </c>
      <c r="F154" s="244" t="s">
        <v>1680</v>
      </c>
      <c r="G154" s="219" t="s">
        <v>1681</v>
      </c>
      <c r="H154" s="219" t="s">
        <v>1682</v>
      </c>
      <c r="I154" s="17" t="s">
        <v>1356</v>
      </c>
      <c r="J154" s="17" t="s">
        <v>1356</v>
      </c>
      <c r="K154" s="219" t="s">
        <v>1356</v>
      </c>
      <c r="L154" s="219">
        <v>6</v>
      </c>
      <c r="M154" s="183" t="str">
        <f t="shared" si="233"/>
        <v>Alto</v>
      </c>
      <c r="N154" s="219">
        <v>2</v>
      </c>
      <c r="O154" s="183" t="str">
        <f t="shared" si="191"/>
        <v>Ocasional</v>
      </c>
      <c r="P154" s="182">
        <f t="shared" si="234"/>
        <v>12</v>
      </c>
      <c r="Q154" s="182" t="str">
        <f t="shared" si="235"/>
        <v>Alto</v>
      </c>
      <c r="R154" s="219">
        <v>10</v>
      </c>
      <c r="S154" s="183" t="str">
        <f t="shared" si="236"/>
        <v>Leve</v>
      </c>
      <c r="T154" s="182">
        <f t="shared" si="237"/>
        <v>120</v>
      </c>
      <c r="U154" s="182" t="str">
        <f t="shared" si="238"/>
        <v>III</v>
      </c>
      <c r="V154" s="202" t="str">
        <f t="shared" si="207"/>
        <v>Mejorable</v>
      </c>
      <c r="W154" s="171">
        <v>130</v>
      </c>
      <c r="X154" s="219" t="s">
        <v>1683</v>
      </c>
      <c r="Y154" s="219" t="s">
        <v>1352</v>
      </c>
      <c r="Z154" s="219" t="s">
        <v>1347</v>
      </c>
      <c r="AA154" s="219" t="s">
        <v>1347</v>
      </c>
      <c r="AB154" s="219" t="s">
        <v>1347</v>
      </c>
      <c r="AC154" s="270" t="s">
        <v>1690</v>
      </c>
      <c r="AD154" s="219" t="s">
        <v>1356</v>
      </c>
      <c r="AE154" s="127" t="s">
        <v>1397</v>
      </c>
      <c r="AF154" s="183" t="s">
        <v>1362</v>
      </c>
      <c r="AG154" s="183" t="s">
        <v>1363</v>
      </c>
      <c r="AH154" s="258"/>
      <c r="AI154" s="189"/>
      <c r="AJ154" s="189"/>
      <c r="AK154" s="189"/>
    </row>
    <row r="155" spans="2:37" ht="89.25" customHeight="1" thickBot="1" x14ac:dyDescent="0.3">
      <c r="B155" s="374"/>
      <c r="C155" s="377"/>
      <c r="D155" s="380"/>
      <c r="E155" s="142" t="s">
        <v>1352</v>
      </c>
      <c r="F155" s="244" t="s">
        <v>1691</v>
      </c>
      <c r="G155" s="219" t="s">
        <v>1692</v>
      </c>
      <c r="H155" s="219" t="s">
        <v>1693</v>
      </c>
      <c r="I155" s="17" t="s">
        <v>1356</v>
      </c>
      <c r="J155" s="17" t="s">
        <v>1694</v>
      </c>
      <c r="K155" s="219" t="s">
        <v>1356</v>
      </c>
      <c r="L155" s="219">
        <v>6</v>
      </c>
      <c r="M155" s="183" t="str">
        <f t="shared" si="233"/>
        <v>Alto</v>
      </c>
      <c r="N155" s="219">
        <v>2</v>
      </c>
      <c r="O155" s="183" t="str">
        <f t="shared" si="191"/>
        <v>Ocasional</v>
      </c>
      <c r="P155" s="182">
        <f t="shared" si="234"/>
        <v>12</v>
      </c>
      <c r="Q155" s="182" t="str">
        <f t="shared" si="235"/>
        <v>Alto</v>
      </c>
      <c r="R155" s="219">
        <v>10</v>
      </c>
      <c r="S155" s="183" t="str">
        <f t="shared" si="236"/>
        <v>Leve</v>
      </c>
      <c r="T155" s="182">
        <f t="shared" si="237"/>
        <v>120</v>
      </c>
      <c r="U155" s="182" t="str">
        <f t="shared" si="238"/>
        <v>III</v>
      </c>
      <c r="V155" s="202" t="str">
        <f t="shared" si="207"/>
        <v>Mejorable</v>
      </c>
      <c r="W155" s="171">
        <v>130</v>
      </c>
      <c r="X155" s="219" t="s">
        <v>1683</v>
      </c>
      <c r="Y155" s="219" t="s">
        <v>1352</v>
      </c>
      <c r="Z155" s="219" t="s">
        <v>1347</v>
      </c>
      <c r="AA155" s="219" t="s">
        <v>1347</v>
      </c>
      <c r="AB155" s="219" t="s">
        <v>1347</v>
      </c>
      <c r="AC155" s="270" t="s">
        <v>1695</v>
      </c>
      <c r="AD155" s="219" t="s">
        <v>1696</v>
      </c>
      <c r="AE155" s="137" t="s">
        <v>1697</v>
      </c>
      <c r="AF155" s="183" t="s">
        <v>1362</v>
      </c>
      <c r="AG155" s="183" t="s">
        <v>1363</v>
      </c>
      <c r="AH155" s="258"/>
    </row>
    <row r="156" spans="2:37" ht="89.25" customHeight="1" thickBot="1" x14ac:dyDescent="0.3">
      <c r="B156" s="375"/>
      <c r="C156" s="378"/>
      <c r="D156" s="381"/>
      <c r="E156" s="191" t="s">
        <v>1352</v>
      </c>
      <c r="F156" s="278" t="s">
        <v>1691</v>
      </c>
      <c r="G156" s="274" t="s">
        <v>1698</v>
      </c>
      <c r="H156" s="274" t="s">
        <v>1699</v>
      </c>
      <c r="I156" s="198" t="s">
        <v>1356</v>
      </c>
      <c r="J156" s="198" t="s">
        <v>1694</v>
      </c>
      <c r="K156" s="198" t="s">
        <v>1356</v>
      </c>
      <c r="L156" s="274">
        <v>6</v>
      </c>
      <c r="M156" s="195" t="str">
        <f t="shared" si="233"/>
        <v>Alto</v>
      </c>
      <c r="N156" s="274">
        <v>2</v>
      </c>
      <c r="O156" s="195" t="str">
        <f t="shared" si="191"/>
        <v>Ocasional</v>
      </c>
      <c r="P156" s="192">
        <f t="shared" si="234"/>
        <v>12</v>
      </c>
      <c r="Q156" s="192" t="str">
        <f t="shared" si="235"/>
        <v>Alto</v>
      </c>
      <c r="R156" s="274">
        <v>10</v>
      </c>
      <c r="S156" s="195" t="str">
        <f t="shared" si="236"/>
        <v>Leve</v>
      </c>
      <c r="T156" s="192">
        <f t="shared" si="237"/>
        <v>120</v>
      </c>
      <c r="U156" s="192" t="str">
        <f t="shared" si="238"/>
        <v>III</v>
      </c>
      <c r="V156" s="214" t="str">
        <f t="shared" si="207"/>
        <v>Mejorable</v>
      </c>
      <c r="W156" s="171">
        <v>130</v>
      </c>
      <c r="X156" s="274" t="s">
        <v>1683</v>
      </c>
      <c r="Y156" s="274" t="s">
        <v>1352</v>
      </c>
      <c r="Z156" s="274" t="s">
        <v>1347</v>
      </c>
      <c r="AA156" s="274" t="s">
        <v>1347</v>
      </c>
      <c r="AB156" s="274" t="s">
        <v>1347</v>
      </c>
      <c r="AC156" s="275" t="s">
        <v>1695</v>
      </c>
      <c r="AD156" s="274" t="s">
        <v>1696</v>
      </c>
      <c r="AE156" s="276" t="s">
        <v>1697</v>
      </c>
      <c r="AF156" s="195" t="s">
        <v>1362</v>
      </c>
      <c r="AG156" s="195" t="s">
        <v>1363</v>
      </c>
      <c r="AH156" s="265"/>
    </row>
    <row r="157" spans="2:37" ht="89.25" customHeight="1" x14ac:dyDescent="0.25">
      <c r="B157" s="373" t="s">
        <v>1700</v>
      </c>
      <c r="C157" s="376" t="s">
        <v>1701</v>
      </c>
      <c r="D157" s="379" t="s">
        <v>1702</v>
      </c>
      <c r="E157" s="142" t="s">
        <v>1352</v>
      </c>
      <c r="F157" s="182" t="s">
        <v>1372</v>
      </c>
      <c r="G157" s="240" t="s">
        <v>1373</v>
      </c>
      <c r="H157" s="127" t="s">
        <v>1374</v>
      </c>
      <c r="I157" s="183" t="s">
        <v>1356</v>
      </c>
      <c r="J157" s="183" t="s">
        <v>1356</v>
      </c>
      <c r="K157" s="183" t="s">
        <v>1356</v>
      </c>
      <c r="L157" s="127">
        <v>6</v>
      </c>
      <c r="M157" s="183" t="str">
        <f>+IF(L157="","Bajo",IF(L157=2,"Medio",IF(L157=6,"Alto",IF(L157=10,"Muy Alto",""))))</f>
        <v>Alto</v>
      </c>
      <c r="N157" s="127">
        <v>3</v>
      </c>
      <c r="O157" s="183" t="str">
        <f t="shared" si="191"/>
        <v>Frecuente</v>
      </c>
      <c r="P157" s="182">
        <f>+IF(L157="",N157,(N157*L157))</f>
        <v>18</v>
      </c>
      <c r="Q157" s="182" t="str">
        <f>+IF(P157=0,"",IF(P157&lt;5,"Bajo",IF(P157&lt;9,"Medio",IF(P157&lt;21,"Alto",IF(P157&lt;41,"Muy Alto","")))))</f>
        <v>Alto</v>
      </c>
      <c r="R157" s="127">
        <v>25</v>
      </c>
      <c r="S157" s="183" t="str">
        <f>+IF(R157=0,"",IF(R157&lt;11,"Leve",IF(R157&lt;26,"Grave",IF(R157&lt;61,"Muy Grave",IF(R157&lt;101,"Muerte","")))))</f>
        <v>Grave</v>
      </c>
      <c r="T157" s="182">
        <f>+R157*P157</f>
        <v>450</v>
      </c>
      <c r="U157" s="182" t="str">
        <f>+IF(T157=0,"",IF(T157&lt;21,"IV",IF(T157&lt;121,"III",IF(T157&lt;501,"II",IF(T157&lt;4001,"I","")))))</f>
        <v>II</v>
      </c>
      <c r="V157" s="202" t="str">
        <f>+IF(U157=0,"",IF(U157="I","No Aceptable",IF(U157="II","No Aceptable  o Aceptable con control específico",IF(U157="III","Mejorable",IF(U157="IV","Aceptable","")))))</f>
        <v>No Aceptable  o Aceptable con control específico</v>
      </c>
      <c r="W157" s="183">
        <v>2</v>
      </c>
      <c r="X157" s="127" t="s">
        <v>1374</v>
      </c>
      <c r="Y157" s="183" t="s">
        <v>1352</v>
      </c>
      <c r="Z157" s="183" t="s">
        <v>1356</v>
      </c>
      <c r="AA157" s="183" t="s">
        <v>1356</v>
      </c>
      <c r="AB157" s="17" t="s">
        <v>1382</v>
      </c>
      <c r="AC157" s="17" t="s">
        <v>1377</v>
      </c>
      <c r="AD157" s="183" t="s">
        <v>1356</v>
      </c>
      <c r="AE157" s="183" t="s">
        <v>1378</v>
      </c>
      <c r="AF157" s="183" t="s">
        <v>1362</v>
      </c>
      <c r="AG157" s="183" t="s">
        <v>1363</v>
      </c>
      <c r="AH157" s="188"/>
    </row>
    <row r="158" spans="2:37" ht="89.25" customHeight="1" x14ac:dyDescent="0.25">
      <c r="B158" s="374"/>
      <c r="C158" s="377"/>
      <c r="D158" s="380"/>
      <c r="E158" s="142" t="s">
        <v>1352</v>
      </c>
      <c r="F158" s="182" t="s">
        <v>1380</v>
      </c>
      <c r="G158" s="240" t="s">
        <v>1403</v>
      </c>
      <c r="H158" s="127" t="s">
        <v>1374</v>
      </c>
      <c r="I158" s="183" t="s">
        <v>1356</v>
      </c>
      <c r="J158" s="183" t="s">
        <v>1356</v>
      </c>
      <c r="K158" s="183" t="s">
        <v>1356</v>
      </c>
      <c r="L158" s="127">
        <v>6</v>
      </c>
      <c r="M158" s="183" t="str">
        <f>+IF(L158="","Bajo",IF(L158=2,"Medio",IF(L158=6,"Alto",IF(L158=10,"Muy Alto",""))))</f>
        <v>Alto</v>
      </c>
      <c r="N158" s="127">
        <v>3</v>
      </c>
      <c r="O158" s="183" t="str">
        <f t="shared" si="191"/>
        <v>Frecuente</v>
      </c>
      <c r="P158" s="182">
        <f t="shared" ref="P158:P160" si="239">+IF(L158="",N158,(N158*L158))</f>
        <v>18</v>
      </c>
      <c r="Q158" s="182" t="str">
        <f t="shared" ref="Q158:Q160" si="240">+IF(P158=0,"",IF(P158&lt;5,"Bajo",IF(P158&lt;9,"Medio",IF(P158&lt;21,"Alto",IF(P158&lt;41,"Muy Alto","")))))</f>
        <v>Alto</v>
      </c>
      <c r="R158" s="127">
        <v>25</v>
      </c>
      <c r="S158" s="183" t="str">
        <f t="shared" ref="S158:S159" si="241">+IF(R158=0,"",IF(R158&lt;11,"Leve",IF(R158&lt;26,"Grave",IF(R158&lt;61,"Muy Grave",IF(R158&lt;101,"Muerte","")))))</f>
        <v>Grave</v>
      </c>
      <c r="T158" s="182">
        <f t="shared" ref="T158:T160" si="242">+R158*P158</f>
        <v>450</v>
      </c>
      <c r="U158" s="182" t="str">
        <f t="shared" ref="U158:U160" si="243">+IF(T158=0,"",IF(T158&lt;21,"IV",IF(T158&lt;121,"III",IF(T158&lt;501,"II",IF(T158&lt;4001,"I","")))))</f>
        <v>II</v>
      </c>
      <c r="V158" s="202" t="str">
        <f t="shared" ref="V158" si="244">+IF(U158=0,"",IF(U158="I","No Aceptable",IF(U158="II","No Aceptable  o Aceptable con control específico",IF(U158="III","Aceptable",IF(U158="IV","Aceptable","")))))</f>
        <v>No Aceptable  o Aceptable con control específico</v>
      </c>
      <c r="W158" s="183">
        <v>2</v>
      </c>
      <c r="X158" s="127" t="s">
        <v>1374</v>
      </c>
      <c r="Y158" s="183" t="s">
        <v>1352</v>
      </c>
      <c r="Z158" s="183" t="s">
        <v>1356</v>
      </c>
      <c r="AA158" s="183" t="s">
        <v>1356</v>
      </c>
      <c r="AB158" s="17" t="s">
        <v>1382</v>
      </c>
      <c r="AC158" s="17" t="s">
        <v>1377</v>
      </c>
      <c r="AD158" s="183" t="s">
        <v>1356</v>
      </c>
      <c r="AE158" s="183" t="s">
        <v>1378</v>
      </c>
      <c r="AF158" s="183" t="s">
        <v>1362</v>
      </c>
      <c r="AG158" s="183" t="s">
        <v>1363</v>
      </c>
      <c r="AH158" s="188"/>
    </row>
    <row r="159" spans="2:37" ht="89.25" customHeight="1" x14ac:dyDescent="0.25">
      <c r="B159" s="374"/>
      <c r="C159" s="377"/>
      <c r="D159" s="380"/>
      <c r="E159" s="142" t="s">
        <v>1352</v>
      </c>
      <c r="F159" s="182" t="s">
        <v>1380</v>
      </c>
      <c r="G159" s="17" t="s">
        <v>1411</v>
      </c>
      <c r="H159" s="127" t="s">
        <v>1374</v>
      </c>
      <c r="I159" s="183" t="s">
        <v>1356</v>
      </c>
      <c r="J159" s="183" t="s">
        <v>1356</v>
      </c>
      <c r="K159" s="183" t="s">
        <v>1356</v>
      </c>
      <c r="L159" s="127">
        <v>2</v>
      </c>
      <c r="M159" s="183" t="str">
        <f t="shared" ref="M159:M160" si="245">+IF(L159="","Bajo",IF(L159=2,"Medio",IF(L159=6,"Alto",IF(L159=10,"Muy Alto",""))))</f>
        <v>Medio</v>
      </c>
      <c r="N159" s="127">
        <v>3</v>
      </c>
      <c r="O159" s="183" t="str">
        <f t="shared" si="191"/>
        <v>Frecuente</v>
      </c>
      <c r="P159" s="182">
        <f t="shared" si="239"/>
        <v>6</v>
      </c>
      <c r="Q159" s="182" t="str">
        <f t="shared" si="240"/>
        <v>Medio</v>
      </c>
      <c r="R159" s="127">
        <v>25</v>
      </c>
      <c r="S159" s="183" t="str">
        <f t="shared" si="241"/>
        <v>Grave</v>
      </c>
      <c r="T159" s="182">
        <f t="shared" si="242"/>
        <v>150</v>
      </c>
      <c r="U159" s="182" t="str">
        <f t="shared" si="243"/>
        <v>II</v>
      </c>
      <c r="V159" s="202" t="str">
        <f t="shared" ref="V159:V160" si="246">+IF(U159=0,"",IF(U159="I","No Aceptable",IF(U159="II","No Aceptable  o Aceptable con control específico",IF(U159="III","Mejorable",IF(U159="IV","Aceptable","")))))</f>
        <v>No Aceptable  o Aceptable con control específico</v>
      </c>
      <c r="W159" s="183">
        <v>2</v>
      </c>
      <c r="X159" s="127" t="s">
        <v>1374</v>
      </c>
      <c r="Y159" s="183" t="s">
        <v>1352</v>
      </c>
      <c r="Z159" s="183" t="s">
        <v>1356</v>
      </c>
      <c r="AA159" s="183" t="s">
        <v>1356</v>
      </c>
      <c r="AB159" s="17" t="s">
        <v>1385</v>
      </c>
      <c r="AC159" s="17" t="s">
        <v>1377</v>
      </c>
      <c r="AD159" s="183" t="s">
        <v>1356</v>
      </c>
      <c r="AE159" s="183" t="s">
        <v>1378</v>
      </c>
      <c r="AF159" s="183" t="s">
        <v>1362</v>
      </c>
      <c r="AG159" s="183" t="s">
        <v>1363</v>
      </c>
      <c r="AH159" s="188"/>
    </row>
    <row r="160" spans="2:37" ht="89.25" customHeight="1" thickBot="1" x14ac:dyDescent="0.3">
      <c r="B160" s="375"/>
      <c r="C160" s="378"/>
      <c r="D160" s="381"/>
      <c r="E160" s="142" t="s">
        <v>1352</v>
      </c>
      <c r="F160" s="182" t="s">
        <v>1387</v>
      </c>
      <c r="G160" s="17" t="s">
        <v>1388</v>
      </c>
      <c r="H160" s="127" t="s">
        <v>1389</v>
      </c>
      <c r="I160" s="183" t="s">
        <v>1356</v>
      </c>
      <c r="J160" s="183" t="s">
        <v>1356</v>
      </c>
      <c r="K160" s="183" t="s">
        <v>1356</v>
      </c>
      <c r="L160" s="127">
        <v>2</v>
      </c>
      <c r="M160" s="183" t="str">
        <f t="shared" si="245"/>
        <v>Medio</v>
      </c>
      <c r="N160" s="127">
        <v>2</v>
      </c>
      <c r="O160" s="183" t="str">
        <f t="shared" si="191"/>
        <v>Ocasional</v>
      </c>
      <c r="P160" s="182">
        <f t="shared" si="239"/>
        <v>4</v>
      </c>
      <c r="Q160" s="182" t="str">
        <f t="shared" si="240"/>
        <v>Bajo</v>
      </c>
      <c r="R160" s="127">
        <v>25</v>
      </c>
      <c r="S160" s="183" t="str">
        <f>+IF(R160=0,"",IF(R160&lt;11,"Leve",IF(R160&lt;26,"Grave",IF(R160&lt;61,"Muy Grave",IF(R160&lt;101,"Muerte","")))))</f>
        <v>Grave</v>
      </c>
      <c r="T160" s="182">
        <f t="shared" si="242"/>
        <v>100</v>
      </c>
      <c r="U160" s="182" t="str">
        <f t="shared" si="243"/>
        <v>III</v>
      </c>
      <c r="V160" s="202" t="str">
        <f t="shared" si="246"/>
        <v>Mejorable</v>
      </c>
      <c r="W160" s="183">
        <v>2</v>
      </c>
      <c r="X160" s="127" t="s">
        <v>1389</v>
      </c>
      <c r="Y160" s="183" t="s">
        <v>1352</v>
      </c>
      <c r="Z160" s="183" t="s">
        <v>1356</v>
      </c>
      <c r="AA160" s="183" t="s">
        <v>1356</v>
      </c>
      <c r="AB160" s="17" t="s">
        <v>1390</v>
      </c>
      <c r="AC160" s="17" t="s">
        <v>1433</v>
      </c>
      <c r="AD160" s="183" t="s">
        <v>1356</v>
      </c>
      <c r="AE160" s="183" t="s">
        <v>1434</v>
      </c>
      <c r="AF160" s="183" t="s">
        <v>1362</v>
      </c>
      <c r="AG160" s="183" t="s">
        <v>1363</v>
      </c>
      <c r="AH160" s="188"/>
    </row>
    <row r="161" spans="5:30" ht="89.25" customHeight="1" x14ac:dyDescent="0.25">
      <c r="E161" s="189"/>
      <c r="F161" s="189"/>
      <c r="G161" s="189"/>
      <c r="L161" s="189"/>
      <c r="M161" s="189"/>
      <c r="N161" s="189"/>
      <c r="O161" s="189"/>
      <c r="P161" s="189"/>
      <c r="Q161" s="189"/>
      <c r="R161" s="189"/>
      <c r="S161" s="189"/>
      <c r="T161" s="189"/>
      <c r="U161" s="189"/>
      <c r="V161" s="189"/>
      <c r="Z161" s="189"/>
      <c r="AA161" s="189"/>
      <c r="AB161" s="189"/>
      <c r="AC161" s="189"/>
      <c r="AD161" s="189"/>
    </row>
  </sheetData>
  <sheetProtection formatCells="0" formatColumns="0" formatRows="0" insertRows="0" deleteRows="0" selectLockedCells="1" sort="0" autoFilter="0"/>
  <autoFilter ref="A10:XEQ156">
    <filterColumn colId="11" showButton="0"/>
    <filterColumn colId="13" showButton="0"/>
    <filterColumn colId="15" showButton="0"/>
    <filterColumn colId="17" showButton="0"/>
    <filterColumn colId="19" showButton="0"/>
  </autoFilter>
  <mergeCells count="101">
    <mergeCell ref="B2:D5"/>
    <mergeCell ref="E2:AF3"/>
    <mergeCell ref="AG2:AH3"/>
    <mergeCell ref="E4:AF5"/>
    <mergeCell ref="AG4:AH4"/>
    <mergeCell ref="AG5:AH5"/>
    <mergeCell ref="V7:V10"/>
    <mergeCell ref="W7:Y9"/>
    <mergeCell ref="Z7:AD9"/>
    <mergeCell ref="AE7:AH9"/>
    <mergeCell ref="L10:M10"/>
    <mergeCell ref="N10:O10"/>
    <mergeCell ref="P10:Q10"/>
    <mergeCell ref="R10:S10"/>
    <mergeCell ref="B7:B10"/>
    <mergeCell ref="C7:C10"/>
    <mergeCell ref="D7:D10"/>
    <mergeCell ref="E7:E10"/>
    <mergeCell ref="F7:G9"/>
    <mergeCell ref="H7:H10"/>
    <mergeCell ref="T10:U10"/>
    <mergeCell ref="B11:B17"/>
    <mergeCell ref="C11:C17"/>
    <mergeCell ref="D11:D17"/>
    <mergeCell ref="B18:B24"/>
    <mergeCell ref="C18:C24"/>
    <mergeCell ref="D18:D24"/>
    <mergeCell ref="I7:K9"/>
    <mergeCell ref="L7:U9"/>
    <mergeCell ref="B34:B43"/>
    <mergeCell ref="C34:C43"/>
    <mergeCell ref="D34:D43"/>
    <mergeCell ref="B44:B47"/>
    <mergeCell ref="C44:C47"/>
    <mergeCell ref="D44:D47"/>
    <mergeCell ref="B25:B31"/>
    <mergeCell ref="C25:C31"/>
    <mergeCell ref="D25:D31"/>
    <mergeCell ref="B32:B33"/>
    <mergeCell ref="C32:C33"/>
    <mergeCell ref="D32:D33"/>
    <mergeCell ref="B62:B65"/>
    <mergeCell ref="C62:C65"/>
    <mergeCell ref="D62:D65"/>
    <mergeCell ref="B66:B68"/>
    <mergeCell ref="C66:C68"/>
    <mergeCell ref="D66:D68"/>
    <mergeCell ref="B48:B53"/>
    <mergeCell ref="C48:C53"/>
    <mergeCell ref="D48:D53"/>
    <mergeCell ref="B54:B61"/>
    <mergeCell ref="C54:C61"/>
    <mergeCell ref="D54:D61"/>
    <mergeCell ref="B78:B86"/>
    <mergeCell ref="C78:C86"/>
    <mergeCell ref="D78:D86"/>
    <mergeCell ref="B87:B95"/>
    <mergeCell ref="C87:C95"/>
    <mergeCell ref="D87:D95"/>
    <mergeCell ref="B69:B71"/>
    <mergeCell ref="C69:C71"/>
    <mergeCell ref="D69:D71"/>
    <mergeCell ref="B72:B77"/>
    <mergeCell ref="C72:C77"/>
    <mergeCell ref="D72:D77"/>
    <mergeCell ref="B113:B120"/>
    <mergeCell ref="C113:C120"/>
    <mergeCell ref="D113:D120"/>
    <mergeCell ref="B121:B128"/>
    <mergeCell ref="C121:C128"/>
    <mergeCell ref="D121:D128"/>
    <mergeCell ref="B96:B104"/>
    <mergeCell ref="C96:C104"/>
    <mergeCell ref="D96:D104"/>
    <mergeCell ref="B105:B112"/>
    <mergeCell ref="C105:C112"/>
    <mergeCell ref="D105:D112"/>
    <mergeCell ref="B139:B140"/>
    <mergeCell ref="C139:C140"/>
    <mergeCell ref="D139:D140"/>
    <mergeCell ref="B141:B144"/>
    <mergeCell ref="C141:C144"/>
    <mergeCell ref="D141:D144"/>
    <mergeCell ref="B129:B136"/>
    <mergeCell ref="C129:C136"/>
    <mergeCell ref="D129:D136"/>
    <mergeCell ref="B137:B138"/>
    <mergeCell ref="C137:C138"/>
    <mergeCell ref="D137:D138"/>
    <mergeCell ref="B153:B156"/>
    <mergeCell ref="C153:C156"/>
    <mergeCell ref="D153:D156"/>
    <mergeCell ref="B157:B160"/>
    <mergeCell ref="C157:C160"/>
    <mergeCell ref="D157:D160"/>
    <mergeCell ref="B145:B148"/>
    <mergeCell ref="C145:C148"/>
    <mergeCell ref="D145:D148"/>
    <mergeCell ref="B149:B152"/>
    <mergeCell ref="C149:C152"/>
    <mergeCell ref="D149:D152"/>
  </mergeCells>
  <conditionalFormatting sqref="V67 U11:U153">
    <cfRule type="cellIs" dxfId="94" priority="91" stopIfTrue="1" operator="equal">
      <formula>"IV"</formula>
    </cfRule>
    <cfRule type="cellIs" dxfId="93" priority="92" stopIfTrue="1" operator="equal">
      <formula>"III"</formula>
    </cfRule>
    <cfRule type="cellIs" dxfId="92" priority="93" stopIfTrue="1" operator="equal">
      <formula>"II"</formula>
    </cfRule>
    <cfRule type="cellIs" dxfId="91" priority="94" stopIfTrue="1" operator="equal">
      <formula>"I"</formula>
    </cfRule>
  </conditionalFormatting>
  <conditionalFormatting sqref="V11:V25 W67 V27:V146 V148:V153">
    <cfRule type="cellIs" dxfId="90" priority="85" operator="equal">
      <formula>"Mejorable"</formula>
    </cfRule>
    <cfRule type="cellIs" dxfId="89" priority="89" stopIfTrue="1" operator="equal">
      <formula>"No Aceptable"</formula>
    </cfRule>
    <cfRule type="cellIs" dxfId="88" priority="90" stopIfTrue="1" operator="equal">
      <formula>"Aceptable"</formula>
    </cfRule>
  </conditionalFormatting>
  <conditionalFormatting sqref="W67 V11:V146 V148:V153">
    <cfRule type="cellIs" dxfId="87" priority="88" operator="equal">
      <formula>"No Aceptable  o Aceptable con control específico"</formula>
    </cfRule>
  </conditionalFormatting>
  <conditionalFormatting sqref="V26">
    <cfRule type="cellIs" dxfId="86" priority="86" stopIfTrue="1" operator="equal">
      <formula>"No Aceptable"</formula>
    </cfRule>
    <cfRule type="cellIs" dxfId="85" priority="87" stopIfTrue="1" operator="equal">
      <formula>"Aceptable"</formula>
    </cfRule>
    <cfRule type="cellIs" dxfId="84" priority="95" operator="equal">
      <formula>"Mejorable"</formula>
    </cfRule>
  </conditionalFormatting>
  <conditionalFormatting sqref="U154:U156">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54:V156">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54:V156">
    <cfRule type="cellIs" dxfId="76" priority="78" operator="equal">
      <formula>"No Aceptable  o Aceptable con control específico"</formula>
    </cfRule>
  </conditionalFormatting>
  <conditionalFormatting sqref="V155">
    <cfRule type="cellIs" dxfId="75" priority="74"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55">
    <cfRule type="cellIs" dxfId="72" priority="73" operator="equal">
      <formula>"No Aceptable  o Aceptable con control específico"</formula>
    </cfRule>
  </conditionalFormatting>
  <conditionalFormatting sqref="V156">
    <cfRule type="cellIs" dxfId="71" priority="70"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56">
    <cfRule type="cellIs" dxfId="68" priority="69" operator="equal">
      <formula>"No Aceptable  o Aceptable con control específico"</formula>
    </cfRule>
  </conditionalFormatting>
  <conditionalFormatting sqref="U153">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53">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53">
    <cfRule type="cellIs" dxfId="60" priority="61" operator="equal">
      <formula>"No Aceptable  o Aceptable con control específico"</formula>
    </cfRule>
  </conditionalFormatting>
  <conditionalFormatting sqref="U153">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53">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53">
    <cfRule type="cellIs" dxfId="52" priority="53" operator="equal">
      <formula>"No Aceptable  o Aceptable con control específico"</formula>
    </cfRule>
  </conditionalFormatting>
  <conditionalFormatting sqref="U153">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53">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53">
    <cfRule type="cellIs" dxfId="44" priority="45" operator="equal">
      <formula>"No Aceptable  o Aceptable con control específico"</formula>
    </cfRule>
  </conditionalFormatting>
  <conditionalFormatting sqref="U153">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53">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53">
    <cfRule type="cellIs" dxfId="36" priority="37" operator="equal">
      <formula>"No Aceptable  o Aceptable con control específico"</formula>
    </cfRule>
  </conditionalFormatting>
  <conditionalFormatting sqref="V153">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53">
    <cfRule type="cellIs" dxfId="32" priority="33" operator="equal">
      <formula>"No Aceptable  o Aceptable con control específico"</formula>
    </cfRule>
  </conditionalFormatting>
  <conditionalFormatting sqref="V154">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54">
    <cfRule type="cellIs" dxfId="28" priority="29" operator="equal">
      <formula>"No Aceptable  o Aceptable con control específico"</formula>
    </cfRule>
  </conditionalFormatting>
  <conditionalFormatting sqref="Y77">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Z77">
    <cfRule type="cellIs" dxfId="23" priority="22"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Z77">
    <cfRule type="cellIs" dxfId="20" priority="21" operator="equal">
      <formula>"No Aceptable  o Aceptable con control específico"</formula>
    </cfRule>
  </conditionalFormatting>
  <conditionalFormatting sqref="U7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77">
    <cfRule type="cellIs" dxfId="15" priority="14"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77">
    <cfRule type="cellIs" dxfId="12" priority="13" operator="equal">
      <formula>"No Aceptable  o Aceptable con control específico"</formula>
    </cfRule>
  </conditionalFormatting>
  <conditionalFormatting sqref="V147">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47">
    <cfRule type="cellIs" dxfId="8" priority="10" operator="equal">
      <formula>"No Aceptable  o Aceptable con control específico"</formula>
    </cfRule>
  </conditionalFormatting>
  <conditionalFormatting sqref="U157:U160">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7:V160">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7:V160">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3" max="45" man="1"/>
    <brk id="53" max="45" man="1"/>
    <brk id="77" max="45" man="1"/>
    <brk id="111" max="45" man="1"/>
    <brk id="140" max="45" man="1"/>
  </rowBreaks>
  <colBreaks count="1" manualBreakCount="1">
    <brk id="37" max="1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Inicio</vt:lpstr>
      <vt:lpstr>1.Mapa Riesgos Institucional</vt:lpstr>
      <vt:lpstr>2.Matriz Riesgos Corrupción</vt:lpstr>
      <vt:lpstr>3.Riesgos_Seguridad </vt:lpstr>
      <vt:lpstr>4.Matriz Peligros</vt:lpstr>
      <vt:lpstr>'1.Mapa Riesgos Institucional'!Área_de_impresión</vt:lpstr>
      <vt:lpstr>'2.Matriz Riesgos Corrupción'!Área_de_impresión</vt:lpstr>
      <vt:lpstr>'4.Matriz Peligros'!Área_de_impresión</vt:lpstr>
      <vt:lpstr>'1.Mapa Riesgos Institucional'!Print_Area</vt:lpstr>
      <vt:lpstr>'2.Matriz Riesgos Corrupción'!Print_Area</vt:lpstr>
      <vt:lpstr>'4.Matriz Peligros'!Print_Area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Rocio Molina Montoya</dc:creator>
  <cp:lastModifiedBy>Adriana Maria Guerrero Ladino</cp:lastModifiedBy>
  <cp:lastPrinted>2019-05-07T20:26:39Z</cp:lastPrinted>
  <dcterms:created xsi:type="dcterms:W3CDTF">2019-05-06T19:13:40Z</dcterms:created>
  <dcterms:modified xsi:type="dcterms:W3CDTF">2019-07-09T21:48:46Z</dcterms:modified>
</cp:coreProperties>
</file>