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ANDRA MORENO\"/>
    </mc:Choice>
  </mc:AlternateContent>
  <bookViews>
    <workbookView xWindow="0" yWindow="0" windowWidth="20490" windowHeight="7155"/>
  </bookViews>
  <sheets>
    <sheet name="TRANSP. ANTICO. ATENC. CIUDADAN" sheetId="5" r:id="rId1"/>
    <sheet name="GESTIÓN TALENTO HUMANO" sheetId="4" r:id="rId2"/>
    <sheet name="EFICIENCIA ADMINISTRATIVA" sheetId="1" r:id="rId3"/>
    <sheet name="GESTION FINANCIERA" sheetId="2" r:id="rId4"/>
  </sheets>
  <calcPr calcId="152511"/>
</workbook>
</file>

<file path=xl/calcChain.xml><?xml version="1.0" encoding="utf-8"?>
<calcChain xmlns="http://schemas.openxmlformats.org/spreadsheetml/2006/main">
  <c r="T20" i="2" l="1"/>
  <c r="T19" i="2"/>
  <c r="T18" i="2"/>
  <c r="T25" i="1"/>
  <c r="T23" i="1"/>
  <c r="T30" i="5"/>
  <c r="T28" i="5"/>
  <c r="T21" i="5"/>
  <c r="T17" i="5"/>
  <c r="T26" i="4" l="1"/>
  <c r="T21" i="4"/>
  <c r="T24" i="4"/>
  <c r="T17" i="4"/>
  <c r="T17" i="1" l="1"/>
  <c r="T22" i="1"/>
  <c r="Q18" i="2" l="1"/>
  <c r="T17" i="2" l="1"/>
  <c r="Q17" i="2"/>
  <c r="P17" i="2"/>
  <c r="P18" i="2" l="1"/>
  <c r="P19" i="2"/>
  <c r="W17" i="5" l="1"/>
  <c r="W20" i="2" l="1"/>
  <c r="W19" i="2"/>
  <c r="W18" i="2"/>
  <c r="W17" i="2"/>
  <c r="W25" i="1"/>
  <c r="W23" i="1"/>
  <c r="W22" i="1"/>
  <c r="T19" i="1"/>
  <c r="W19" i="1" s="1"/>
  <c r="W17" i="1"/>
  <c r="W26" i="4"/>
  <c r="W24" i="4"/>
  <c r="W21" i="4"/>
  <c r="W17" i="4"/>
  <c r="W30" i="5"/>
  <c r="W28" i="5"/>
  <c r="W28" i="1" l="1"/>
  <c r="W21" i="2"/>
  <c r="W28" i="4"/>
  <c r="W21" i="5"/>
  <c r="V32" i="5" s="1"/>
</calcChain>
</file>

<file path=xl/sharedStrings.xml><?xml version="1.0" encoding="utf-8"?>
<sst xmlns="http://schemas.openxmlformats.org/spreadsheetml/2006/main" count="468" uniqueCount="200">
  <si>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</si>
  <si>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</si>
  <si>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</si>
  <si>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</si>
  <si>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</si>
  <si>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</si>
  <si>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</si>
  <si>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</si>
  <si>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</si>
  <si>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</si>
  <si>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</si>
  <si>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</si>
  <si>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</si>
  <si>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</si>
  <si>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</si>
  <si>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</si>
  <si>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</si>
  <si>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</si>
  <si>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</si>
  <si>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</si>
  <si>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</si>
  <si>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</si>
  <si>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</si>
  <si>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</si>
  <si>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</si>
  <si>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</si>
  <si>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</si>
  <si>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</si>
  <si>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</si>
  <si>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</si>
  <si>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SEGUIMIENTO PRIMER TRIMESTRE DEL PLAN DE ACCIÓN ANUAL 2015</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</si>
  <si>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</si>
  <si>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</si>
  <si>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</si>
  <si>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</si>
  <si>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</si>
  <si>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</si>
  <si>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</si>
  <si>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</si>
  <si>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</si>
  <si>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</si>
  <si>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</si>
  <si>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</si>
  <si>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</si>
  <si>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</si>
  <si>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</si>
  <si>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</si>
  <si>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</si>
  <si>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</si>
  <si>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</si>
  <si>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</si>
  <si>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</si>
  <si>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</si>
  <si>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</si>
  <si>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</si>
  <si>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</si>
  <si>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</si>
  <si>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</si>
  <si>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</si>
  <si>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</si>
  <si>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</si>
  <si>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</si>
  <si>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</si>
  <si>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</si>
  <si>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</si>
  <si>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</si>
  <si>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</si>
  <si>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</si>
  <si>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</si>
  <si>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</si>
  <si>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</si>
  <si>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</si>
  <si>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</si>
  <si>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</si>
  <si>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</si>
  <si>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</si>
  <si>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</si>
  <si>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</si>
  <si>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</si>
  <si>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</si>
  <si>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</si>
  <si>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</si>
  <si>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</si>
  <si>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</si>
  <si>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</si>
  <si>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</si>
  <si>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</si>
  <si>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</si>
  <si>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</si>
  <si>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</si>
  <si>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</si>
  <si>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</si>
  <si>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</si>
  <si>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</si>
  <si>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</si>
  <si>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</si>
  <si>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</si>
  <si>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</si>
  <si>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</si>
  <si>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</si>
  <si>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</si>
  <si>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</si>
  <si>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</si>
  <si>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</si>
  <si>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</si>
  <si>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</si>
  <si>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</si>
  <si>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</si>
  <si>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</si>
  <si>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</si>
  <si>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</si>
  <si>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</si>
  <si>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</si>
  <si>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</si>
  <si>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</si>
  <si>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</si>
  <si>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</si>
  <si>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</si>
  <si>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</si>
  <si>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</si>
  <si>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</si>
  <si>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</si>
  <si>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</si>
  <si>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</si>
  <si>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</si>
  <si>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</si>
  <si>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</si>
  <si>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</si>
  <si>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</si>
  <si>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</si>
  <si>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</si>
  <si>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</si>
  <si>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</si>
  <si>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</si>
  <si>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</si>
  <si>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</si>
  <si>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</si>
  <si>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</si>
  <si>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</si>
  <si>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</si>
  <si>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</si>
  <si>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</si>
  <si>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Plan anual de adquisiciones y actos  de contratación publicados</t>
  </si>
  <si>
    <t>Sensibilizar y cumplir con los compromisos de austeridad</t>
  </si>
  <si>
    <t>Acuerdos suscritos</t>
  </si>
  <si>
    <t>PESO DE LA ESTRATEGIA
%</t>
  </si>
  <si>
    <t>ENTIDAD</t>
  </si>
  <si>
    <t>SEGUIMIENTO PRIMER  TRIMESTRE DEL PLAN DE ACCIÓN ANUAL 2015</t>
  </si>
  <si>
    <t xml:space="preserve">% Acumulado) I trimestre 2015         </t>
  </si>
  <si>
    <t>INSTITUTO NACIONAL PARA SORDOS</t>
  </si>
  <si>
    <t>JEFE DE LA OFICINA DE PLANEACIÓN Y SISTEMAS</t>
  </si>
  <si>
    <t>N/A</t>
  </si>
  <si>
    <t>Se han adelantado los ajustes de acuerdo a la información que remite cada líder de proceso. De 24 componentes, 14 se tienen completos 7 de manera parcial.</t>
  </si>
  <si>
    <t xml:space="preserve">El INSOR cumple con los criterios de accesibilidad del manual  3,1 de gobierno en linea y además asesora a las demás entidades del estado </t>
  </si>
  <si>
    <t>De acuerdo a la misión del Instituto contamos con tres servicios los cuales se encuentran en la pagina web actualizados. Se trabaja actualmente en la propuesta de normalización del servicio de interpretación, la cual pretende cambiar la naturaleza de esta constancia a una licencia con registro, cual será un trámite dentro del estado colombiano.</t>
  </si>
  <si>
    <t>Se actualizaron los riesgos del área financiera. Se llevó al COSIG los riesgos de los procesos: Innovación y tecnología y gestión TIC donde fueron aprobados</t>
  </si>
  <si>
    <t>No hay avance</t>
  </si>
  <si>
    <t>Se formuló en articulación al Plan estratégico 2015-2018</t>
  </si>
  <si>
    <t>Se elaboró el Plan Anual de Vacantes y se remitió al DAFP. Se solicitó en el anteproyecto de presupuesto para 2016 los recursos para adelantar concurso con la CNSC</t>
  </si>
  <si>
    <t>Se tomo como base los resultados de la encuesta de clima laboral</t>
  </si>
  <si>
    <t>Seis documentos que evidencian las revisiones y ajustes que se realizaron al Manual de Funciones.</t>
  </si>
  <si>
    <t>La actualización del manual de funciones se adoptó a través de resolución  069 de 2015</t>
  </si>
  <si>
    <t>Se realizará la evaluación, una vez se desarrolle el Plan de Capacitación</t>
  </si>
  <si>
    <t>SECRETARIA GENERAL</t>
  </si>
  <si>
    <t>Sin avance</t>
  </si>
  <si>
    <t>Generar circular interna por medio de la cual se invita a los servidores al uso e implementación de medios digital para la disminución de consumo de papal</t>
  </si>
  <si>
    <t>Definir estrategias de reducción  de consumo de papel</t>
  </si>
  <si>
    <t xml:space="preserve">Los servicios registrados en el SUIT se mantienen </t>
  </si>
  <si>
    <t>Se realizará el seguimiento cuando ya se tenga establecido el plan de ajuste tecnológico</t>
  </si>
  <si>
    <t>SECRETARIA GENERAL - OFICINA DE PLANEACIÓN Y SISTEMAS</t>
  </si>
  <si>
    <t>En el Segundo  trimestre el nivel de ejecución presupuestal llego al 30,75%, presentando un mayor nivel de ejecución en los rubros de gastos de funcionamiento, equivalente al 19%.</t>
  </si>
  <si>
    <t>En el Segundo trimestre el PAC asignado ascendio a la suma $ 5.582.808.390, de los cuales se ha ejecutado el 34% es decir la suma $ 1.897.791.334</t>
  </si>
  <si>
    <t>Se realizó el seguimiento con corte a 31 de abril de 2015, el cual se encuentra publicado en la página web</t>
  </si>
  <si>
    <t xml:space="preserve">Durante el segundo trimestre se utilizó un acuerdos marco: AMP de Combustibles Orden de Compra No.2393 de 2015 Organización TERPEL S.A.
</t>
  </si>
  <si>
    <t>Realizar campaña par incentivar el uso de medios tecnológicos</t>
  </si>
  <si>
    <t>TRD actualizadas e implementadas en los archivos de gestión. Se ajustó el formato para identificar cuando los documentos se conservan en medio electrónico</t>
  </si>
  <si>
    <t>Se cuenta con un documento borrador del Plan, el cual esta pendiente de revisión y ajustes.</t>
  </si>
  <si>
    <t>En el marco del Programa "De Visita por tu cas" del DAFP se están adelantando las gestiones para construir el PIC con su orientación</t>
  </si>
  <si>
    <t>Se encuentra en consolidación.</t>
  </si>
  <si>
    <t xml:space="preserve">El Plan de Bienestar está en la Comisión de Personal para su estudio y aprobación. </t>
  </si>
  <si>
    <t>Se reportó el seguimiento  del Plan de Acción del segundo trimestre de 2015</t>
  </si>
  <si>
    <t>El Plan Anual de Adquisiciones ejecutado con corte al segundo trimestre de 2015, corresponde al  43,28% por un valor de $1128500165</t>
  </si>
  <si>
    <t>Durante el segundo trimestre, se recibió auditoria por parte del ente certificador Bureau Veritas, el informe de auditoria de seguimiento No2 resalta los aspectos positivos del SGC e identifica una No conformidad relacionada con el tema de gestión documental.</t>
  </si>
  <si>
    <t>Se suscribió el Plan de Mejoramiento y se avanza en  la correción y acciones correctivas relacionadas con la No conformidad identificada</t>
  </si>
  <si>
    <t>Realizar análisis de los 3 servicios que ofrece la entidad</t>
  </si>
  <si>
    <t>Realizar seguimiento del documento borrador del Plan de ajuste tecnológico</t>
  </si>
  <si>
    <t>Se elaboró el Programa de Gestión Documental y se publicó en la página Web. Aún así se debe modificar el programa, atendiendo a la no conformidad hallada en la auditoría externa.</t>
  </si>
  <si>
    <t>Ajuste al procedimiento y formatos relacionados con gestión documental</t>
  </si>
  <si>
    <t>Actualizar las TRD incluyendo los documentos electrónicos</t>
  </si>
  <si>
    <t>Se avanza en la organización del inventario documental.</t>
  </si>
  <si>
    <t>La continuidad de la actividad</t>
  </si>
  <si>
    <t>Se cuenta con el diágnostico de acuerdo a la linea establecida por la Procuraduria. Al igual se realizó el informe de cumplimiento con la estrategia de gobierno en línea. Se realizó seguimiento y se generaron las alertas correspondientes sobre los temas que estan pendientes de publicar.</t>
  </si>
  <si>
    <t>Se deben realizar ajustes al informe de gobierno en linea detallando el cumplimiento de cada criterio y asi poder identificar con mayor claridad las debilidades</t>
  </si>
  <si>
    <t xml:space="preserve">Inicar el diseño de la política para manejo y protección de datos. </t>
  </si>
  <si>
    <t>A través de los correos electrónicos se genera la alerta sobre el uso y confidencialidad de la información</t>
  </si>
  <si>
    <t>Evaluar la eficiencia de los mecanismos existentes para participación ciudadana</t>
  </si>
  <si>
    <t xml:space="preserve">Se cuenta en la  pagina web con chat, foro y blog  en lengua de señas para interactuar con al población sorda. Ademas se cuenta con las redes sociales. </t>
  </si>
  <si>
    <t>Realizar los ajustes teniendo en cuenta los resultados de la evaluación</t>
  </si>
  <si>
    <t>De acuerdo al resultado del análisis de los servicios, se continuará a establever acciones de mejora</t>
  </si>
  <si>
    <t>Se realizará a corte de 31 de agosto el segundo seguimiento del plan anticorrupcción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</si>
</sst>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8"/>
      <name val="Arial"/>
      <family val="2"/>
    </font>
    <font>
      <sz val="10"/>
      <name val="Arial"/>
      <family val="2"/>
    </font>
    <font>
      <sz val="11"/>
      <color theme="1"/>
      <name val="Calibri"/>
      <family val="2"/>
      <scheme val="minor"/>
    </font>
    <font>
      <sz val="8"/>
      <color theme="1"/>
      <name val="Arial"/>
      <family val="2"/>
    </font>
  </fonts>
  <fills count="7">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s>
  <borders count="101">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medium">
        <color indexed="64"/>
      </top>
      <bottom/>
      <diagonal/>
    </border>
    <border>
      <left style="thin">
        <color indexed="64"/>
      </left>
      <right style="thin">
        <color rgb="FF000000"/>
      </right>
      <top style="medium">
        <color indexed="64"/>
      </top>
      <bottom/>
      <diagonal/>
    </border>
    <border>
      <left style="thin">
        <color rgb="FF000000"/>
      </left>
      <right style="thin">
        <color indexed="64"/>
      </right>
      <top/>
      <bottom style="medium">
        <color indexed="64"/>
      </bottom>
      <diagonal/>
    </border>
    <border>
      <left style="thin">
        <color indexed="64"/>
      </left>
      <right style="thin">
        <color rgb="FF000000"/>
      </right>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391">
    <xf numFmtId="0" fontId="0" fillId="0" borderId="0" xfId="0"/>
    <xf numFmtId="0" fontId="1" fillId="0" borderId="0" xfId="0" applyFont="1"/>
    <xf numFmtId="0" fontId="1" fillId="0" borderId="0" xfId="0" applyFont="1" applyFill="1"/>
    <xf numFmtId="0" fontId="3" fillId="0" borderId="11" xfId="0" applyFont="1" applyFill="1" applyBorder="1" applyAlignment="1">
      <alignment horizontal="center" vertical="center" textRotation="90" wrapText="1" readingOrder="1"/>
    </xf>
    <xf numFmtId="0" fontId="4" fillId="0" borderId="2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 fillId="0" borderId="0" xfId="0" applyFont="1" applyBorder="1" applyAlignment="1">
      <alignment horizontal="justify" vertical="center" wrapText="1" readingOrder="1"/>
    </xf>
    <xf numFmtId="0" fontId="3" fillId="0" borderId="0" xfId="0" applyFont="1" applyBorder="1" applyAlignment="1">
      <alignment horizontal="justify" vertical="center" wrapText="1" readingOrder="1"/>
    </xf>
    <xf numFmtId="0" fontId="5" fillId="0" borderId="0" xfId="0" applyFont="1"/>
    <xf numFmtId="0" fontId="2" fillId="0" borderId="11" xfId="0" applyFont="1" applyFill="1" applyBorder="1" applyAlignment="1">
      <alignment horizontal="center" vertical="center" textRotation="90" wrapText="1" readingOrder="1"/>
    </xf>
    <xf numFmtId="17" fontId="2" fillId="0" borderId="11" xfId="0" applyNumberFormat="1" applyFont="1" applyFill="1" applyBorder="1" applyAlignment="1">
      <alignment horizontal="center" vertical="center" wrapText="1" readingOrder="1"/>
    </xf>
    <xf numFmtId="17" fontId="2" fillId="0" borderId="20" xfId="0" applyNumberFormat="1" applyFont="1" applyFill="1" applyBorder="1" applyAlignment="1">
      <alignment horizontal="center" vertical="center" wrapText="1" readingOrder="1"/>
    </xf>
    <xf numFmtId="17" fontId="2" fillId="0" borderId="35" xfId="0" applyNumberFormat="1"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17" fontId="2" fillId="0" borderId="44" xfId="0" applyNumberFormat="1" applyFont="1" applyFill="1" applyBorder="1" applyAlignment="1">
      <alignment horizontal="center" vertical="center" wrapText="1" readingOrder="1"/>
    </xf>
    <xf numFmtId="0" fontId="4" fillId="0" borderId="35" xfId="0" applyFont="1" applyFill="1" applyBorder="1" applyAlignment="1">
      <alignment horizontal="justify" vertical="center" wrapText="1"/>
    </xf>
    <xf numFmtId="17" fontId="2" fillId="0" borderId="49" xfId="0" applyNumberFormat="1" applyFont="1" applyFill="1" applyBorder="1" applyAlignment="1">
      <alignment horizontal="center" vertical="center" wrapText="1" readingOrder="1"/>
    </xf>
    <xf numFmtId="17" fontId="2" fillId="0" borderId="42" xfId="0" applyNumberFormat="1" applyFont="1" applyFill="1" applyBorder="1" applyAlignment="1">
      <alignment horizontal="center" vertical="center" wrapText="1" readingOrder="1"/>
    </xf>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49" xfId="0" applyFont="1" applyFill="1" applyBorder="1" applyAlignment="1">
      <alignment horizontal="center" vertical="center" textRotation="90" wrapText="1" readingOrder="1"/>
    </xf>
    <xf numFmtId="0" fontId="3" fillId="0" borderId="42" xfId="0" applyFont="1" applyFill="1" applyBorder="1" applyAlignment="1">
      <alignment horizontal="center" vertical="center" textRotation="90" wrapText="1" readingOrder="1"/>
    </xf>
    <xf numFmtId="0" fontId="4" fillId="0" borderId="27" xfId="0" applyFont="1" applyFill="1" applyBorder="1" applyAlignment="1">
      <alignment horizontal="center" vertical="center" wrapText="1"/>
    </xf>
    <xf numFmtId="0" fontId="4" fillId="0" borderId="28" xfId="0" applyFont="1" applyFill="1" applyBorder="1" applyAlignment="1">
      <alignment horizontal="justify" vertical="center" wrapText="1"/>
    </xf>
    <xf numFmtId="0" fontId="2" fillId="0" borderId="60" xfId="0" applyFont="1" applyFill="1" applyBorder="1" applyAlignment="1">
      <alignment horizontal="center" vertical="center" textRotation="90" wrapText="1" readingOrder="1"/>
    </xf>
    <xf numFmtId="17" fontId="2" fillId="0" borderId="60" xfId="0" applyNumberFormat="1" applyFont="1" applyFill="1" applyBorder="1" applyAlignment="1">
      <alignment horizontal="center" vertical="center" wrapText="1" readingOrder="1"/>
    </xf>
    <xf numFmtId="9" fontId="1" fillId="0" borderId="60"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readingOrder="1"/>
    </xf>
    <xf numFmtId="0" fontId="1" fillId="0" borderId="0" xfId="0" applyFont="1" applyAlignment="1">
      <alignment horizontal="justify" vertical="center" wrapText="1"/>
    </xf>
    <xf numFmtId="0" fontId="1" fillId="0" borderId="0" xfId="0" applyFont="1" applyAlignment="1">
      <alignment horizontal="center" vertical="center" wrapText="1"/>
    </xf>
    <xf numFmtId="0" fontId="2" fillId="0" borderId="8" xfId="0" applyFont="1" applyBorder="1" applyAlignment="1">
      <alignment horizontal="justify" vertical="center" wrapText="1" readingOrder="1"/>
    </xf>
    <xf numFmtId="0" fontId="4" fillId="0" borderId="20" xfId="0" applyFont="1" applyFill="1" applyBorder="1" applyAlignment="1">
      <alignment vertical="center" wrapText="1"/>
    </xf>
    <xf numFmtId="9" fontId="1" fillId="0" borderId="11" xfId="0"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readingOrder="1"/>
    </xf>
    <xf numFmtId="0" fontId="4" fillId="0" borderId="35" xfId="0" applyFont="1" applyBorder="1" applyAlignment="1">
      <alignment horizontal="justify" vertical="center" wrapText="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1" fillId="0" borderId="0" xfId="0" applyFont="1" applyFill="1" applyAlignment="1">
      <alignment horizontal="justify" vertical="center" wrapText="1"/>
    </xf>
    <xf numFmtId="0" fontId="2" fillId="0" borderId="0" xfId="0" applyFont="1" applyFill="1" applyBorder="1" applyAlignment="1">
      <alignment horizontal="justify" vertical="center" wrapText="1" readingOrder="1"/>
    </xf>
    <xf numFmtId="0" fontId="2" fillId="0" borderId="0" xfId="0" applyFont="1" applyFill="1" applyBorder="1" applyAlignment="1">
      <alignment horizontal="justify" vertical="center" textRotation="90" wrapText="1" readingOrder="1"/>
    </xf>
    <xf numFmtId="0" fontId="3" fillId="4" borderId="9"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0" borderId="24"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2" fillId="0" borderId="81" xfId="0" applyFont="1" applyBorder="1" applyAlignment="1">
      <alignment horizontal="justify" vertical="center" wrapText="1" readingOrder="1"/>
    </xf>
    <xf numFmtId="0" fontId="4" fillId="0" borderId="82" xfId="0" applyFont="1" applyBorder="1" applyAlignment="1">
      <alignment horizontal="justify" vertical="center" wrapText="1"/>
    </xf>
    <xf numFmtId="0" fontId="4" fillId="0" borderId="78" xfId="0" applyFont="1" applyBorder="1" applyAlignment="1">
      <alignment horizontal="justify" vertical="center" wrapText="1"/>
    </xf>
    <xf numFmtId="0" fontId="3" fillId="0" borderId="77" xfId="0" applyFont="1" applyBorder="1" applyAlignment="1">
      <alignment horizontal="justify" vertical="center" wrapText="1" readingOrder="1"/>
    </xf>
    <xf numFmtId="0" fontId="4" fillId="0" borderId="50" xfId="0" applyFont="1" applyFill="1" applyBorder="1" applyAlignment="1">
      <alignment horizontal="justify" vertical="center" wrapText="1"/>
    </xf>
    <xf numFmtId="0" fontId="4" fillId="0" borderId="50" xfId="0" applyFont="1" applyFill="1" applyBorder="1" applyAlignment="1">
      <alignment vertical="center" wrapText="1"/>
    </xf>
    <xf numFmtId="0" fontId="2" fillId="0" borderId="89" xfId="0" applyFont="1" applyBorder="1" applyAlignment="1">
      <alignment horizontal="justify" vertical="center" wrapText="1" readingOrder="1"/>
    </xf>
    <xf numFmtId="0" fontId="2" fillId="0" borderId="90" xfId="0" applyFont="1" applyBorder="1" applyAlignment="1">
      <alignment horizontal="justify" vertical="center" wrapText="1" readingOrder="1"/>
    </xf>
    <xf numFmtId="0" fontId="2" fillId="0" borderId="91" xfId="0" applyFont="1" applyBorder="1" applyAlignment="1">
      <alignment horizontal="justify" vertical="center" wrapText="1" readingOrder="1"/>
    </xf>
    <xf numFmtId="0" fontId="2" fillId="0" borderId="94" xfId="0" applyFont="1" applyBorder="1" applyAlignment="1">
      <alignment horizontal="justify" vertical="center" wrapText="1" readingOrder="1"/>
    </xf>
    <xf numFmtId="0" fontId="2" fillId="0" borderId="95" xfId="0" applyFont="1" applyBorder="1" applyAlignment="1">
      <alignment horizontal="justify" vertical="center" wrapText="1" readingOrder="1"/>
    </xf>
    <xf numFmtId="0" fontId="2" fillId="0" borderId="57" xfId="0" applyFont="1" applyBorder="1" applyAlignment="1">
      <alignment horizontal="justify" vertical="center" wrapText="1" readingOrder="1"/>
    </xf>
    <xf numFmtId="0" fontId="9" fillId="0" borderId="58" xfId="0" applyFont="1" applyBorder="1" applyAlignment="1">
      <alignment horizontal="center" vertical="center" wrapText="1"/>
    </xf>
    <xf numFmtId="0" fontId="2" fillId="0" borderId="94" xfId="0" applyFont="1" applyFill="1" applyBorder="1" applyAlignment="1">
      <alignment horizontal="justify" vertical="center" wrapText="1" readingOrder="1"/>
    </xf>
    <xf numFmtId="0" fontId="2" fillId="0" borderId="95" xfId="0" applyFont="1" applyFill="1" applyBorder="1" applyAlignment="1">
      <alignment horizontal="justify" vertical="center" wrapText="1" readingOrder="1"/>
    </xf>
    <xf numFmtId="0" fontId="2" fillId="0" borderId="95" xfId="0" applyFont="1" applyFill="1" applyBorder="1" applyAlignment="1">
      <alignment horizontal="justify" vertical="center" textRotation="90" wrapText="1" readingOrder="1"/>
    </xf>
    <xf numFmtId="0" fontId="4" fillId="0" borderId="95" xfId="0" applyFont="1" applyFill="1" applyBorder="1" applyAlignment="1">
      <alignment horizontal="justify" vertical="center" wrapText="1"/>
    </xf>
    <xf numFmtId="0" fontId="6" fillId="6" borderId="99" xfId="0" applyFont="1" applyFill="1" applyBorder="1" applyAlignment="1">
      <alignment horizontal="center" vertical="center" wrapText="1"/>
    </xf>
    <xf numFmtId="0" fontId="1" fillId="0" borderId="0" xfId="0" applyFont="1" applyBorder="1"/>
    <xf numFmtId="0" fontId="1" fillId="0" borderId="78" xfId="0" applyFont="1" applyBorder="1" applyAlignment="1"/>
    <xf numFmtId="0" fontId="1" fillId="0" borderId="94" xfId="0" applyFont="1" applyBorder="1"/>
    <xf numFmtId="0" fontId="1" fillId="0" borderId="95" xfId="0" applyFont="1" applyBorder="1"/>
    <xf numFmtId="0" fontId="11" fillId="0" borderId="20" xfId="0" applyFont="1" applyFill="1" applyBorder="1" applyAlignment="1">
      <alignment horizontal="justify" vertical="center" wrapText="1"/>
    </xf>
    <xf numFmtId="0" fontId="11" fillId="0" borderId="20" xfId="0" applyFont="1" applyFill="1" applyBorder="1" applyAlignment="1">
      <alignment horizontal="center" vertical="center" wrapText="1"/>
    </xf>
    <xf numFmtId="0" fontId="11" fillId="0" borderId="20" xfId="0" applyFont="1" applyBorder="1" applyAlignment="1">
      <alignment horizontal="justify" vertical="center" wrapText="1"/>
    </xf>
    <xf numFmtId="3" fontId="11" fillId="0" borderId="100" xfId="0" applyNumberFormat="1" applyFont="1" applyFill="1" applyBorder="1" applyAlignment="1">
      <alignment horizontal="justify" vertical="center" wrapText="1"/>
    </xf>
    <xf numFmtId="3" fontId="11" fillId="0" borderId="20" xfId="0" applyNumberFormat="1" applyFont="1" applyFill="1" applyBorder="1" applyAlignment="1">
      <alignment horizontal="justify" vertical="center" wrapText="1"/>
    </xf>
    <xf numFmtId="10" fontId="11" fillId="0" borderId="20" xfId="0" applyNumberFormat="1" applyFont="1" applyFill="1" applyBorder="1" applyAlignment="1">
      <alignment horizontal="center" vertical="center" wrapText="1"/>
    </xf>
    <xf numFmtId="9" fontId="11" fillId="0" borderId="20" xfId="0" applyNumberFormat="1" applyFont="1" applyBorder="1" applyAlignment="1">
      <alignment horizontal="center" vertical="center" wrapText="1"/>
    </xf>
    <xf numFmtId="17" fontId="2" fillId="0" borderId="100" xfId="0" applyNumberFormat="1" applyFont="1" applyFill="1" applyBorder="1" applyAlignment="1">
      <alignment horizontal="center" vertical="center" wrapText="1" readingOrder="1"/>
    </xf>
    <xf numFmtId="9" fontId="11" fillId="0" borderId="100"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9" fontId="1" fillId="0" borderId="35" xfId="0" applyNumberFormat="1" applyFont="1" applyBorder="1" applyAlignment="1">
      <alignment horizontal="center" vertical="center" wrapText="1"/>
    </xf>
    <xf numFmtId="3" fontId="11" fillId="0" borderId="35"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9" fontId="2" fillId="0" borderId="20" xfId="0" applyNumberFormat="1" applyFont="1" applyFill="1" applyBorder="1" applyAlignment="1">
      <alignment horizontal="center" vertical="center" textRotation="90" wrapText="1" readingOrder="1"/>
    </xf>
    <xf numFmtId="0" fontId="2" fillId="0" borderId="95"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11" fillId="0" borderId="20" xfId="0" applyFont="1" applyFill="1" applyBorder="1" applyAlignment="1">
      <alignment vertical="center" wrapText="1"/>
    </xf>
    <xf numFmtId="0" fontId="11" fillId="0" borderId="100"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20" xfId="0" applyFont="1" applyFill="1" applyBorder="1" applyAlignment="1">
      <alignment horizontal="center" vertical="center"/>
    </xf>
    <xf numFmtId="3" fontId="11" fillId="0" borderId="44"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wrapText="1"/>
    </xf>
    <xf numFmtId="3" fontId="11" fillId="0" borderId="100" xfId="0" applyNumberFormat="1" applyFont="1" applyFill="1" applyBorder="1" applyAlignment="1">
      <alignment horizontal="center" vertical="center" wrapText="1"/>
    </xf>
    <xf numFmtId="9" fontId="3" fillId="0" borderId="49" xfId="0" applyNumberFormat="1" applyFont="1" applyFill="1" applyBorder="1" applyAlignment="1">
      <alignment horizontal="center" vertical="center" textRotation="90" wrapText="1" readingOrder="1"/>
    </xf>
    <xf numFmtId="9" fontId="3" fillId="0" borderId="42" xfId="0" applyNumberFormat="1" applyFont="1" applyFill="1" applyBorder="1" applyAlignment="1">
      <alignment horizontal="center" vertical="center" textRotation="90" wrapText="1" readingOrder="1"/>
    </xf>
    <xf numFmtId="9" fontId="2" fillId="0" borderId="60" xfId="0" applyNumberFormat="1" applyFont="1" applyFill="1" applyBorder="1" applyAlignment="1">
      <alignment horizontal="center" vertical="center" textRotation="90" wrapText="1" readingOrder="1"/>
    </xf>
    <xf numFmtId="9" fontId="3" fillId="0" borderId="60" xfId="0" applyNumberFormat="1" applyFont="1" applyFill="1" applyBorder="1" applyAlignment="1">
      <alignment horizontal="center" vertical="center" textRotation="90" wrapText="1" readingOrder="1"/>
    </xf>
    <xf numFmtId="9" fontId="3" fillId="0" borderId="11" xfId="0" applyNumberFormat="1" applyFont="1" applyFill="1" applyBorder="1" applyAlignment="1">
      <alignment horizontal="center" vertical="center" textRotation="90" wrapText="1" readingOrder="1"/>
    </xf>
    <xf numFmtId="4" fontId="0" fillId="0" borderId="20" xfId="0" applyNumberFormat="1" applyFill="1" applyBorder="1" applyAlignment="1">
      <alignment horizontal="center" vertical="center"/>
    </xf>
    <xf numFmtId="4" fontId="12" fillId="0" borderId="20" xfId="0" applyNumberFormat="1" applyFont="1" applyFill="1" applyBorder="1" applyAlignment="1">
      <alignment horizontal="center" vertical="center"/>
    </xf>
    <xf numFmtId="0" fontId="11" fillId="0" borderId="20" xfId="0" applyFont="1" applyFill="1" applyBorder="1" applyAlignment="1">
      <alignment vertical="top" wrapText="1"/>
    </xf>
    <xf numFmtId="10" fontId="3" fillId="0" borderId="11" xfId="0" applyNumberFormat="1" applyFont="1" applyFill="1" applyBorder="1" applyAlignment="1">
      <alignment horizontal="center" vertical="center" textRotation="90" wrapText="1" readingOrder="1"/>
    </xf>
    <xf numFmtId="10" fontId="2" fillId="0" borderId="11" xfId="0" applyNumberFormat="1" applyFont="1" applyFill="1" applyBorder="1" applyAlignment="1">
      <alignment horizontal="center" vertical="center" textRotation="90" wrapText="1" readingOrder="1"/>
    </xf>
    <xf numFmtId="9" fontId="2" fillId="0" borderId="11" xfId="0" applyNumberFormat="1" applyFont="1" applyFill="1" applyBorder="1" applyAlignment="1">
      <alignment horizontal="center" vertical="center" textRotation="90" wrapText="1" readingOrder="1"/>
    </xf>
    <xf numFmtId="4" fontId="3" fillId="0" borderId="11" xfId="0" applyNumberFormat="1" applyFont="1" applyFill="1" applyBorder="1" applyAlignment="1">
      <alignment horizontal="center" vertical="center" textRotation="90" wrapText="1" readingOrder="1"/>
    </xf>
    <xf numFmtId="0" fontId="11" fillId="0" borderId="18" xfId="0" applyFont="1" applyFill="1" applyBorder="1" applyAlignment="1">
      <alignment horizontal="justify" vertical="center" wrapText="1"/>
    </xf>
    <xf numFmtId="43" fontId="3" fillId="0" borderId="11" xfId="1" applyFont="1" applyFill="1" applyBorder="1" applyAlignment="1">
      <alignment horizontal="center" vertical="center" textRotation="90" wrapText="1" readingOrder="1"/>
    </xf>
    <xf numFmtId="9" fontId="2" fillId="0" borderId="11" xfId="2" applyFont="1" applyFill="1" applyBorder="1" applyAlignment="1">
      <alignment horizontal="center" vertical="center" textRotation="90" wrapText="1" readingOrder="1"/>
    </xf>
    <xf numFmtId="10" fontId="2" fillId="0" borderId="11" xfId="2" applyNumberFormat="1" applyFont="1" applyFill="1" applyBorder="1" applyAlignment="1">
      <alignment horizontal="center" vertical="center" textRotation="90" wrapText="1" readingOrder="1"/>
    </xf>
    <xf numFmtId="10" fontId="3" fillId="0" borderId="59" xfId="2" applyNumberFormat="1" applyFont="1" applyFill="1" applyBorder="1" applyAlignment="1">
      <alignment horizontal="center" vertical="center" wrapText="1" readingOrder="1"/>
    </xf>
    <xf numFmtId="10" fontId="2" fillId="0" borderId="88" xfId="2" applyNumberFormat="1" applyFont="1" applyBorder="1" applyAlignment="1">
      <alignment horizontal="center" vertical="center" wrapText="1" readingOrder="1"/>
    </xf>
    <xf numFmtId="10" fontId="4" fillId="0" borderId="93" xfId="2" applyNumberFormat="1" applyFont="1" applyBorder="1" applyAlignment="1">
      <alignment horizontal="center" vertical="center" wrapText="1"/>
    </xf>
    <xf numFmtId="0" fontId="4" fillId="0" borderId="44"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2" fillId="0" borderId="35" xfId="0" applyFont="1" applyFill="1" applyBorder="1" applyAlignment="1">
      <alignment horizontal="center" vertical="center" wrapText="1" readingOrder="1"/>
    </xf>
    <xf numFmtId="9" fontId="2" fillId="0" borderId="35" xfId="0" applyNumberFormat="1" applyFont="1" applyFill="1" applyBorder="1" applyAlignment="1">
      <alignment horizontal="center" vertical="center" textRotation="90" wrapText="1" readingOrder="1"/>
    </xf>
    <xf numFmtId="0" fontId="2" fillId="0" borderId="44" xfId="0" applyFont="1" applyFill="1" applyBorder="1" applyAlignment="1">
      <alignment horizontal="center" vertical="center" textRotation="90" wrapText="1" readingOrder="1"/>
    </xf>
    <xf numFmtId="0" fontId="11" fillId="0" borderId="18" xfId="0" applyFont="1" applyFill="1" applyBorder="1" applyAlignment="1">
      <alignment horizontal="center" vertical="center" wrapText="1"/>
    </xf>
    <xf numFmtId="0" fontId="11" fillId="0" borderId="18" xfId="0" applyFont="1" applyFill="1" applyBorder="1" applyAlignment="1">
      <alignment vertical="center" wrapText="1"/>
    </xf>
    <xf numFmtId="9" fontId="2" fillId="0" borderId="52" xfId="0" applyNumberFormat="1" applyFont="1" applyFill="1" applyBorder="1" applyAlignment="1">
      <alignment horizontal="center" vertical="center" textRotation="90" wrapText="1" readingOrder="1"/>
    </xf>
    <xf numFmtId="9" fontId="2" fillId="0" borderId="19" xfId="0" applyNumberFormat="1" applyFont="1" applyFill="1" applyBorder="1" applyAlignment="1">
      <alignment horizontal="center" vertical="center" textRotation="90" wrapText="1" readingOrder="1"/>
    </xf>
    <xf numFmtId="0" fontId="11" fillId="0" borderId="44" xfId="0" applyFont="1" applyFill="1" applyBorder="1" applyAlignment="1">
      <alignment horizontal="justify" vertical="center" wrapText="1"/>
    </xf>
    <xf numFmtId="0" fontId="11" fillId="0" borderId="35" xfId="0" applyFont="1" applyFill="1" applyBorder="1" applyAlignment="1">
      <alignment horizontal="justify" vertical="center" wrapText="1"/>
    </xf>
    <xf numFmtId="9" fontId="2" fillId="0" borderId="54" xfId="0" applyNumberFormat="1" applyFont="1" applyFill="1" applyBorder="1" applyAlignment="1">
      <alignment horizontal="center" vertical="center" textRotation="90" wrapText="1" readingOrder="1"/>
    </xf>
    <xf numFmtId="0" fontId="4" fillId="0" borderId="18" xfId="0" applyFont="1" applyFill="1" applyBorder="1" applyAlignment="1">
      <alignment horizontal="justify" vertical="center" wrapText="1"/>
    </xf>
    <xf numFmtId="17" fontId="2" fillId="0" borderId="10" xfId="0" applyNumberFormat="1" applyFont="1" applyFill="1" applyBorder="1" applyAlignment="1">
      <alignment horizontal="center" vertical="center" wrapText="1" readingOrder="1"/>
    </xf>
    <xf numFmtId="0" fontId="11" fillId="0" borderId="44" xfId="0" applyFont="1" applyBorder="1" applyAlignment="1">
      <alignment horizontal="justify" vertical="center" wrapText="1"/>
    </xf>
    <xf numFmtId="9" fontId="11" fillId="0" borderId="20" xfId="0" applyNumberFormat="1" applyFont="1" applyFill="1" applyBorder="1" applyAlignment="1">
      <alignment horizontal="center" vertical="center" wrapText="1"/>
    </xf>
    <xf numFmtId="0" fontId="11" fillId="0" borderId="20" xfId="0" applyFont="1" applyBorder="1" applyAlignment="1">
      <alignment vertical="center" wrapText="1"/>
    </xf>
    <xf numFmtId="0" fontId="11" fillId="0" borderId="20" xfId="0" applyFont="1" applyBorder="1" applyAlignment="1">
      <alignment vertical="center"/>
    </xf>
    <xf numFmtId="0" fontId="14" fillId="0" borderId="20" xfId="0" applyFont="1" applyBorder="1" applyAlignment="1">
      <alignment horizontal="center" vertical="center" wrapText="1"/>
    </xf>
    <xf numFmtId="10" fontId="1" fillId="0" borderId="44" xfId="0" applyNumberFormat="1" applyFont="1" applyBorder="1" applyAlignment="1">
      <alignment horizontal="center" vertical="center" wrapText="1"/>
    </xf>
    <xf numFmtId="9" fontId="7" fillId="0" borderId="55" xfId="2" applyFont="1" applyBorder="1" applyAlignment="1">
      <alignment horizontal="center" vertical="center" wrapText="1" readingOrder="1"/>
    </xf>
    <xf numFmtId="0" fontId="11" fillId="0" borderId="18" xfId="0" applyFont="1" applyBorder="1" applyAlignment="1">
      <alignment horizontal="center" vertical="center" wrapText="1"/>
    </xf>
    <xf numFmtId="0" fontId="11" fillId="0" borderId="100" xfId="0" applyFont="1" applyBorder="1" applyAlignment="1">
      <alignment horizontal="center" vertical="center" wrapText="1"/>
    </xf>
    <xf numFmtId="0" fontId="3" fillId="0" borderId="77"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justify" vertical="center" wrapText="1" readingOrder="1"/>
    </xf>
    <xf numFmtId="0" fontId="6" fillId="0" borderId="3"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74" xfId="0" applyFont="1" applyBorder="1" applyAlignment="1">
      <alignment horizontal="center" vertical="center" wrapText="1" readingOrder="1"/>
    </xf>
    <xf numFmtId="0" fontId="3" fillId="0" borderId="75"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3" fillId="0" borderId="78" xfId="0" applyFont="1" applyBorder="1" applyAlignment="1">
      <alignment horizontal="center" vertical="center" wrapText="1" readingOrder="1"/>
    </xf>
    <xf numFmtId="0" fontId="3" fillId="0" borderId="79"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80" xfId="0" applyFont="1" applyBorder="1" applyAlignment="1">
      <alignment horizontal="center" vertical="center" wrapText="1" readingOrder="1"/>
    </xf>
    <xf numFmtId="0" fontId="4" fillId="0" borderId="1" xfId="0" applyFont="1" applyBorder="1" applyAlignment="1">
      <alignment horizontal="justify"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2" fillId="0" borderId="24" xfId="0" applyFont="1" applyBorder="1" applyAlignment="1">
      <alignment horizontal="left" vertical="center" wrapText="1" readingOrder="1"/>
    </xf>
    <xf numFmtId="0" fontId="2" fillId="0" borderId="73" xfId="0" applyFont="1" applyBorder="1" applyAlignment="1">
      <alignment horizontal="left" vertical="center" wrapText="1" readingOrder="1"/>
    </xf>
    <xf numFmtId="0" fontId="3" fillId="4" borderId="20" xfId="0" applyFont="1" applyFill="1" applyBorder="1" applyAlignment="1">
      <alignment horizontal="center" vertical="center" wrapText="1" readingOrder="1"/>
    </xf>
    <xf numFmtId="0" fontId="3" fillId="4" borderId="18" xfId="0" applyFont="1" applyFill="1" applyBorder="1" applyAlignment="1">
      <alignment horizontal="center" vertical="center" wrapText="1" readingOrder="1"/>
    </xf>
    <xf numFmtId="0" fontId="3" fillId="5" borderId="20"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4" borderId="20" xfId="0" applyFont="1" applyFill="1" applyBorder="1" applyAlignment="1">
      <alignment horizontal="center" vertical="center" textRotation="90" wrapText="1" readingOrder="1"/>
    </xf>
    <xf numFmtId="0" fontId="3" fillId="4" borderId="18" xfId="0" applyFont="1" applyFill="1" applyBorder="1" applyAlignment="1">
      <alignment horizontal="center" vertical="center" textRotation="90" wrapText="1" readingOrder="1"/>
    </xf>
    <xf numFmtId="0" fontId="8" fillId="2" borderId="77"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0" fontId="8" fillId="2" borderId="78" xfId="0" applyFont="1" applyFill="1" applyBorder="1" applyAlignment="1">
      <alignment horizontal="left" vertical="center" wrapText="1" readingOrder="1"/>
    </xf>
    <xf numFmtId="0" fontId="3" fillId="3" borderId="77"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78" xfId="0" applyFont="1" applyFill="1" applyBorder="1" applyAlignment="1">
      <alignment horizontal="left" vertical="center" wrapText="1" readingOrder="1"/>
    </xf>
    <xf numFmtId="0" fontId="3" fillId="4" borderId="50" xfId="0" applyFont="1" applyFill="1" applyBorder="1" applyAlignment="1">
      <alignment horizontal="center" vertical="center" wrapText="1" readingOrder="1"/>
    </xf>
    <xf numFmtId="0" fontId="3" fillId="4" borderId="98" xfId="0"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0" fontId="2" fillId="0" borderId="48"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51" xfId="0" applyFont="1" applyFill="1" applyBorder="1" applyAlignment="1">
      <alignment horizontal="center" vertical="center" wrapText="1" readingOrder="1"/>
    </xf>
    <xf numFmtId="0" fontId="2" fillId="0" borderId="48" xfId="0" applyFont="1" applyBorder="1" applyAlignment="1">
      <alignment horizontal="center" vertical="center" wrapText="1" readingOrder="1"/>
    </xf>
    <xf numFmtId="0" fontId="2" fillId="0" borderId="51" xfId="0" applyFont="1" applyBorder="1" applyAlignment="1">
      <alignment horizontal="center" vertical="center" wrapText="1" readingOrder="1"/>
    </xf>
    <xf numFmtId="0" fontId="4" fillId="0" borderId="35" xfId="0" applyFont="1" applyFill="1" applyBorder="1" applyAlignment="1">
      <alignment horizontal="justify" vertical="center" wrapText="1"/>
    </xf>
    <xf numFmtId="0" fontId="4" fillId="0" borderId="20" xfId="0" applyFont="1" applyFill="1" applyBorder="1" applyAlignment="1">
      <alignment horizontal="justify" vertical="center" wrapText="1"/>
    </xf>
    <xf numFmtId="9" fontId="2" fillId="0" borderId="53" xfId="2" applyFont="1" applyFill="1" applyBorder="1" applyAlignment="1">
      <alignment horizontal="center" vertical="center" wrapText="1" readingOrder="1"/>
    </xf>
    <xf numFmtId="9" fontId="2" fillId="0" borderId="72" xfId="2" applyFont="1" applyFill="1" applyBorder="1" applyAlignment="1">
      <alignment horizontal="center" vertical="center" wrapText="1" readingOrder="1"/>
    </xf>
    <xf numFmtId="9" fontId="2" fillId="0" borderId="55" xfId="2" applyFont="1" applyFill="1" applyBorder="1" applyAlignment="1">
      <alignment horizontal="center" vertical="center" wrapText="1" readingOrder="1"/>
    </xf>
    <xf numFmtId="9" fontId="4" fillId="0" borderId="53" xfId="2" applyFont="1" applyBorder="1" applyAlignment="1">
      <alignment horizontal="center" vertical="center" wrapText="1"/>
    </xf>
    <xf numFmtId="9" fontId="4" fillId="0" borderId="55" xfId="2" applyFont="1" applyBorder="1" applyAlignment="1">
      <alignment horizontal="center" vertical="center" wrapText="1"/>
    </xf>
    <xf numFmtId="0" fontId="6" fillId="6" borderId="26"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3" fillId="4" borderId="21" xfId="0" applyFont="1" applyFill="1" applyBorder="1" applyAlignment="1">
      <alignment horizontal="center" vertical="center" wrapText="1" readingOrder="1"/>
    </xf>
    <xf numFmtId="0" fontId="3" fillId="4" borderId="22"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100" xfId="0" applyFont="1" applyFill="1" applyBorder="1" applyAlignment="1">
      <alignment horizontal="center" vertical="center" wrapText="1" readingOrder="1"/>
    </xf>
    <xf numFmtId="0" fontId="3" fillId="5" borderId="19" xfId="0" applyFont="1" applyFill="1" applyBorder="1" applyAlignment="1">
      <alignment horizontal="center" vertical="center" wrapText="1" readingOrder="1"/>
    </xf>
    <xf numFmtId="9" fontId="2" fillId="0" borderId="36" xfId="0" applyNumberFormat="1" applyFont="1" applyFill="1" applyBorder="1" applyAlignment="1">
      <alignment horizontal="center" vertical="center" wrapText="1" readingOrder="1"/>
    </xf>
    <xf numFmtId="0" fontId="2" fillId="0" borderId="37" xfId="0" applyFont="1" applyFill="1" applyBorder="1" applyAlignment="1">
      <alignment horizontal="center" vertical="center" wrapText="1" readingOrder="1"/>
    </xf>
    <xf numFmtId="0" fontId="2" fillId="0" borderId="25" xfId="0"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2" fillId="0" borderId="45" xfId="0" applyFont="1" applyFill="1" applyBorder="1" applyAlignment="1">
      <alignment horizontal="center" vertical="center" wrapText="1" readingOrder="1"/>
    </xf>
    <xf numFmtId="0" fontId="2" fillId="0" borderId="46" xfId="0" applyFont="1" applyFill="1" applyBorder="1" applyAlignment="1">
      <alignment horizontal="center" vertical="center" wrapText="1" readingOrder="1"/>
    </xf>
    <xf numFmtId="10" fontId="2" fillId="0" borderId="36" xfId="0" applyNumberFormat="1"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45"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9" fontId="2" fillId="0" borderId="52" xfId="0" applyNumberFormat="1" applyFont="1" applyBorder="1" applyAlignment="1">
      <alignment horizontal="center" vertical="center" wrapText="1" readingOrder="1"/>
    </xf>
    <xf numFmtId="0" fontId="2" fillId="0" borderId="54" xfId="0" applyFont="1" applyBorder="1" applyAlignment="1">
      <alignment horizontal="center" vertical="center" wrapText="1" readingOrder="1"/>
    </xf>
    <xf numFmtId="10" fontId="2" fillId="0" borderId="52" xfId="0" applyNumberFormat="1" applyFont="1" applyBorder="1" applyAlignment="1">
      <alignment horizontal="center" vertical="center" wrapText="1" readingOrder="1"/>
    </xf>
    <xf numFmtId="0" fontId="2" fillId="0" borderId="52" xfId="0" applyFont="1" applyBorder="1" applyAlignment="1">
      <alignment horizontal="center" vertical="center" wrapText="1" readingOrder="1"/>
    </xf>
    <xf numFmtId="9" fontId="1" fillId="0" borderId="5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35"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35" xfId="0" applyFont="1" applyFill="1" applyBorder="1" applyAlignment="1">
      <alignment horizontal="center" vertical="center" wrapText="1" readingOrder="1"/>
    </xf>
    <xf numFmtId="0" fontId="2" fillId="0" borderId="20" xfId="0" applyFont="1" applyFill="1" applyBorder="1" applyAlignment="1">
      <alignment horizontal="center" vertical="center" wrapText="1" readingOrder="1"/>
    </xf>
    <xf numFmtId="0" fontId="2" fillId="0" borderId="44" xfId="0" applyFont="1" applyFill="1" applyBorder="1" applyAlignment="1">
      <alignment horizontal="center" vertical="center" wrapText="1" readingOrder="1"/>
    </xf>
    <xf numFmtId="9" fontId="2" fillId="0" borderId="35" xfId="0" applyNumberFormat="1" applyFont="1" applyFill="1" applyBorder="1" applyAlignment="1">
      <alignment horizontal="center" vertical="center" textRotation="90" wrapText="1" readingOrder="1"/>
    </xf>
    <xf numFmtId="0" fontId="2" fillId="0" borderId="20" xfId="0" applyFont="1" applyFill="1" applyBorder="1" applyAlignment="1">
      <alignment horizontal="center" vertical="center" textRotation="90" wrapText="1" readingOrder="1"/>
    </xf>
    <xf numFmtId="0" fontId="2" fillId="0" borderId="44" xfId="0" applyFont="1" applyFill="1" applyBorder="1" applyAlignment="1">
      <alignment horizontal="center" vertical="center" textRotation="90" wrapText="1" readingOrder="1"/>
    </xf>
    <xf numFmtId="0" fontId="2" fillId="0" borderId="35" xfId="0" applyFont="1" applyFill="1" applyBorder="1" applyAlignment="1">
      <alignment horizontal="center" vertical="center" textRotation="90" wrapText="1" readingOrder="1"/>
    </xf>
    <xf numFmtId="0" fontId="1" fillId="0" borderId="48"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44" xfId="0" applyFont="1" applyBorder="1" applyAlignment="1">
      <alignment horizontal="center" vertical="center" wrapText="1"/>
    </xf>
    <xf numFmtId="10" fontId="1" fillId="0" borderId="35" xfId="0" applyNumberFormat="1" applyFont="1" applyBorder="1" applyAlignment="1">
      <alignment horizontal="center" vertical="center" wrapText="1"/>
    </xf>
    <xf numFmtId="9" fontId="1" fillId="0" borderId="35" xfId="0" applyNumberFormat="1" applyFont="1" applyBorder="1" applyAlignment="1">
      <alignment horizontal="center" vertical="center" wrapText="1"/>
    </xf>
    <xf numFmtId="0" fontId="3" fillId="5" borderId="97" xfId="0" applyFont="1" applyFill="1" applyBorder="1" applyAlignment="1">
      <alignment horizontal="center" vertical="center" wrapText="1" readingOrder="1"/>
    </xf>
    <xf numFmtId="0" fontId="3" fillId="5" borderId="72" xfId="0" applyFont="1" applyFill="1" applyBorder="1" applyAlignment="1">
      <alignment horizontal="center" vertical="center" wrapText="1" readingOrder="1"/>
    </xf>
    <xf numFmtId="0" fontId="1" fillId="0" borderId="35" xfId="0" applyFont="1" applyBorder="1" applyAlignment="1">
      <alignment horizontal="justify" vertical="center" wrapText="1"/>
    </xf>
    <xf numFmtId="0" fontId="1" fillId="0" borderId="44" xfId="0" applyFont="1" applyBorder="1" applyAlignment="1">
      <alignment horizontal="justify" vertical="center" wrapText="1"/>
    </xf>
    <xf numFmtId="9" fontId="1" fillId="0" borderId="35" xfId="0" applyNumberFormat="1" applyFont="1" applyBorder="1" applyAlignment="1">
      <alignment horizontal="justify" vertical="center" wrapText="1"/>
    </xf>
    <xf numFmtId="0" fontId="3" fillId="4" borderId="19" xfId="0" applyFont="1" applyFill="1" applyBorder="1" applyAlignment="1">
      <alignment horizontal="center" vertical="center" wrapText="1" readingOrder="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9" fontId="10" fillId="0" borderId="28" xfId="2" applyFont="1" applyBorder="1" applyAlignment="1">
      <alignment horizontal="center" vertical="center"/>
    </xf>
    <xf numFmtId="9" fontId="10" fillId="0" borderId="29" xfId="2" applyFont="1" applyBorder="1" applyAlignment="1">
      <alignment horizontal="center" vertical="center"/>
    </xf>
    <xf numFmtId="9" fontId="1" fillId="0" borderId="36"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9" fontId="1" fillId="0" borderId="52" xfId="0" applyNumberFormat="1" applyFont="1" applyBorder="1" applyAlignment="1">
      <alignment horizontal="center" vertical="center" wrapText="1"/>
    </xf>
    <xf numFmtId="0" fontId="1" fillId="0" borderId="54" xfId="0" applyFont="1" applyBorder="1" applyAlignment="1">
      <alignment horizontal="center" vertical="center" wrapText="1"/>
    </xf>
    <xf numFmtId="9" fontId="1" fillId="0" borderId="53" xfId="2" applyFont="1" applyBorder="1" applyAlignment="1">
      <alignment horizontal="center" vertical="center" wrapText="1"/>
    </xf>
    <xf numFmtId="9" fontId="1" fillId="0" borderId="55" xfId="2"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3" fillId="0" borderId="77" xfId="0" applyFont="1" applyBorder="1" applyAlignment="1">
      <alignment horizontal="justify" vertical="center" wrapText="1" readingOrder="1"/>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8" fillId="2" borderId="77" xfId="0" applyFont="1" applyFill="1" applyBorder="1" applyAlignment="1">
      <alignment horizontal="justify" vertical="center" wrapText="1" readingOrder="1"/>
    </xf>
    <xf numFmtId="0" fontId="8" fillId="2" borderId="0" xfId="0" applyFont="1" applyFill="1" applyBorder="1" applyAlignment="1">
      <alignment horizontal="justify" vertical="center" wrapText="1" readingOrder="1"/>
    </xf>
    <xf numFmtId="0" fontId="8" fillId="2" borderId="78" xfId="0" applyFont="1" applyFill="1" applyBorder="1" applyAlignment="1">
      <alignment horizontal="justify" vertical="center" wrapText="1" readingOrder="1"/>
    </xf>
    <xf numFmtId="0" fontId="3" fillId="3" borderId="83"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84" xfId="0" applyFont="1" applyFill="1" applyBorder="1" applyAlignment="1">
      <alignment horizontal="justify" vertical="center" wrapText="1" readingOrder="1"/>
    </xf>
    <xf numFmtId="0" fontId="3" fillId="4" borderId="85" xfId="0" applyFont="1" applyFill="1" applyBorder="1" applyAlignment="1">
      <alignment horizontal="center" vertical="center" wrapText="1" readingOrder="1"/>
    </xf>
    <xf numFmtId="0" fontId="3" fillId="4" borderId="39"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3" fillId="5" borderId="86" xfId="0" applyFont="1" applyFill="1" applyBorder="1" applyAlignment="1">
      <alignment horizontal="center" vertical="center" wrapText="1" readingOrder="1"/>
    </xf>
    <xf numFmtId="0" fontId="3" fillId="5" borderId="70"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5" xfId="0" applyFont="1" applyFill="1" applyBorder="1" applyAlignment="1">
      <alignment horizontal="center" vertical="center" wrapText="1" readingOrder="1"/>
    </xf>
    <xf numFmtId="0" fontId="3" fillId="4" borderId="9" xfId="0" applyFont="1" applyFill="1" applyBorder="1" applyAlignment="1">
      <alignment horizontal="center" vertical="center" textRotation="90" wrapText="1" readingOrder="1"/>
    </xf>
    <xf numFmtId="0" fontId="3" fillId="4" borderId="10" xfId="0" applyFont="1" applyFill="1" applyBorder="1" applyAlignment="1">
      <alignment horizontal="center" vertical="center" textRotation="90" wrapText="1" readingOrder="1"/>
    </xf>
    <xf numFmtId="0" fontId="2" fillId="0" borderId="35" xfId="0" applyFont="1" applyFill="1" applyBorder="1" applyAlignment="1">
      <alignment horizontal="justify" vertical="center" textRotation="90" wrapText="1" readingOrder="1"/>
    </xf>
    <xf numFmtId="0" fontId="2" fillId="0" borderId="20" xfId="0" applyFont="1" applyFill="1" applyBorder="1" applyAlignment="1">
      <alignment horizontal="justify" vertical="center" textRotation="90" wrapText="1" readingOrder="1"/>
    </xf>
    <xf numFmtId="0" fontId="2" fillId="0" borderId="44" xfId="0" applyFont="1" applyFill="1" applyBorder="1" applyAlignment="1">
      <alignment horizontal="justify" vertical="center" textRotation="90" wrapText="1" readingOrder="1"/>
    </xf>
    <xf numFmtId="0" fontId="3" fillId="5" borderId="9"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5" fillId="4" borderId="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 fillId="0" borderId="32" xfId="0" applyFont="1" applyFill="1" applyBorder="1" applyAlignment="1">
      <alignment horizontal="justify" vertical="center" wrapText="1" readingOrder="1"/>
    </xf>
    <xf numFmtId="0" fontId="2" fillId="0" borderId="39" xfId="0" applyFont="1" applyFill="1" applyBorder="1" applyAlignment="1">
      <alignment horizontal="justify" vertical="center" wrapText="1" readingOrder="1"/>
    </xf>
    <xf numFmtId="0" fontId="2" fillId="0" borderId="41"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10" xfId="0" applyFont="1" applyFill="1" applyBorder="1" applyAlignment="1">
      <alignment horizontal="justify" vertical="center" wrapText="1" readingOrder="1"/>
    </xf>
    <xf numFmtId="0" fontId="2" fillId="0" borderId="42" xfId="0" applyFont="1" applyFill="1" applyBorder="1" applyAlignment="1">
      <alignment horizontal="justify" vertical="center" wrapText="1" readingOrder="1"/>
    </xf>
    <xf numFmtId="9" fontId="2" fillId="0" borderId="33" xfId="0" applyNumberFormat="1" applyFont="1" applyFill="1" applyBorder="1" applyAlignment="1">
      <alignment horizontal="center" vertical="center" textRotation="90" wrapText="1" readingOrder="1"/>
    </xf>
    <xf numFmtId="0" fontId="2" fillId="0" borderId="10" xfId="0" applyFont="1" applyFill="1" applyBorder="1" applyAlignment="1">
      <alignment horizontal="center" vertical="center" textRotation="90" wrapText="1" readingOrder="1"/>
    </xf>
    <xf numFmtId="0" fontId="2" fillId="0" borderId="42" xfId="0" applyFont="1" applyFill="1" applyBorder="1" applyAlignment="1">
      <alignment horizontal="center" vertical="center" textRotation="90" wrapText="1" readingOrder="1"/>
    </xf>
    <xf numFmtId="9" fontId="2" fillId="0" borderId="33" xfId="0" applyNumberFormat="1" applyFont="1" applyFill="1" applyBorder="1" applyAlignment="1">
      <alignment horizontal="justify" vertical="center" textRotation="90" wrapText="1" readingOrder="1"/>
    </xf>
    <xf numFmtId="0" fontId="2" fillId="0" borderId="10" xfId="0" applyFont="1" applyFill="1" applyBorder="1" applyAlignment="1">
      <alignment horizontal="justify" vertical="center" textRotation="90" wrapText="1" readingOrder="1"/>
    </xf>
    <xf numFmtId="0" fontId="2" fillId="0" borderId="42" xfId="0" applyFont="1" applyFill="1" applyBorder="1" applyAlignment="1">
      <alignment horizontal="justify" vertical="center" textRotation="90" wrapText="1" readingOrder="1"/>
    </xf>
    <xf numFmtId="0" fontId="2" fillId="0" borderId="34" xfId="0" applyFont="1" applyFill="1" applyBorder="1" applyAlignment="1">
      <alignment horizontal="justify" vertical="center" textRotation="90" wrapText="1" readingOrder="1"/>
    </xf>
    <xf numFmtId="0" fontId="2" fillId="0" borderId="6" xfId="0" applyFont="1" applyFill="1" applyBorder="1" applyAlignment="1">
      <alignment horizontal="justify" vertical="center" textRotation="90" wrapText="1" readingOrder="1"/>
    </xf>
    <xf numFmtId="0" fontId="2" fillId="0" borderId="43" xfId="0" applyFont="1" applyFill="1" applyBorder="1" applyAlignment="1">
      <alignment horizontal="justify" vertical="center" textRotation="90" wrapText="1" readingOrder="1"/>
    </xf>
    <xf numFmtId="10" fontId="2" fillId="0" borderId="35" xfId="0" applyNumberFormat="1" applyFont="1" applyFill="1" applyBorder="1" applyAlignment="1">
      <alignment horizontal="justify" vertical="center" textRotation="90" wrapText="1" readingOrder="1"/>
    </xf>
    <xf numFmtId="0" fontId="2" fillId="0" borderId="35" xfId="0" applyFont="1" applyFill="1" applyBorder="1" applyAlignment="1">
      <alignment horizontal="justify" vertical="center" wrapText="1" readingOrder="1"/>
    </xf>
    <xf numFmtId="0" fontId="2" fillId="0" borderId="20" xfId="0" applyFont="1" applyFill="1" applyBorder="1" applyAlignment="1">
      <alignment horizontal="justify" vertical="center" wrapText="1" readingOrder="1"/>
    </xf>
    <xf numFmtId="0" fontId="2" fillId="0" borderId="44" xfId="0" applyFont="1" applyFill="1" applyBorder="1" applyAlignment="1">
      <alignment horizontal="justify" vertical="center" wrapText="1" readingOrder="1"/>
    </xf>
    <xf numFmtId="0" fontId="2" fillId="0" borderId="48" xfId="0" applyFont="1" applyFill="1" applyBorder="1" applyAlignment="1">
      <alignment horizontal="justify" vertical="center" wrapText="1" readingOrder="1"/>
    </xf>
    <xf numFmtId="0" fontId="2" fillId="0" borderId="50" xfId="0" applyFont="1" applyFill="1" applyBorder="1" applyAlignment="1">
      <alignment horizontal="justify" vertical="center" wrapText="1" readingOrder="1"/>
    </xf>
    <xf numFmtId="0" fontId="2" fillId="0" borderId="51" xfId="0" applyFont="1" applyFill="1" applyBorder="1" applyAlignment="1">
      <alignment horizontal="justify" vertical="center" wrapText="1" readingOrder="1"/>
    </xf>
    <xf numFmtId="0" fontId="2" fillId="0" borderId="98" xfId="0" applyFont="1" applyFill="1" applyBorder="1" applyAlignment="1">
      <alignment horizontal="justify" vertical="center" wrapText="1" readingOrder="1"/>
    </xf>
    <xf numFmtId="0" fontId="2" fillId="0" borderId="18" xfId="0" applyFont="1" applyFill="1" applyBorder="1" applyAlignment="1">
      <alignment horizontal="justify" vertical="center" wrapText="1" readingOrder="1"/>
    </xf>
    <xf numFmtId="0" fontId="2" fillId="0" borderId="18" xfId="0" applyFont="1" applyFill="1" applyBorder="1" applyAlignment="1">
      <alignment horizontal="center" vertical="center" textRotation="90" wrapText="1" readingOrder="1"/>
    </xf>
    <xf numFmtId="9" fontId="2" fillId="0" borderId="35" xfId="0" applyNumberFormat="1" applyFont="1" applyFill="1" applyBorder="1" applyAlignment="1">
      <alignment horizontal="justify" vertical="center" textRotation="90" wrapText="1" readingOrder="1"/>
    </xf>
    <xf numFmtId="0" fontId="2" fillId="0" borderId="18" xfId="0" applyFont="1" applyFill="1" applyBorder="1" applyAlignment="1">
      <alignment horizontal="justify" vertical="center" textRotation="90" wrapText="1" readingOrder="1"/>
    </xf>
    <xf numFmtId="0" fontId="4" fillId="0" borderId="18" xfId="0" applyFont="1" applyFill="1" applyBorder="1" applyAlignment="1">
      <alignment horizontal="justify" vertical="center" wrapText="1"/>
    </xf>
    <xf numFmtId="9" fontId="2" fillId="0" borderId="38" xfId="2" applyFont="1" applyFill="1" applyBorder="1" applyAlignment="1">
      <alignment horizontal="center" vertical="center" wrapText="1" readingOrder="1"/>
    </xf>
    <xf numFmtId="9" fontId="2" fillId="0" borderId="40" xfId="2" applyFont="1" applyFill="1" applyBorder="1" applyAlignment="1">
      <alignment horizontal="center" vertical="center" wrapText="1" readingOrder="1"/>
    </xf>
    <xf numFmtId="9" fontId="2" fillId="0" borderId="47" xfId="2" applyFont="1" applyFill="1" applyBorder="1" applyAlignment="1">
      <alignment horizontal="center" vertical="center" wrapText="1" readingOrder="1"/>
    </xf>
    <xf numFmtId="9" fontId="1" fillId="0" borderId="3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4" xfId="0" applyFont="1" applyFill="1" applyBorder="1" applyAlignment="1">
      <alignment horizontal="center" vertical="center" wrapText="1"/>
    </xf>
    <xf numFmtId="10" fontId="2" fillId="0" borderId="36" xfId="0" applyNumberFormat="1" applyFont="1" applyFill="1" applyBorder="1" applyAlignment="1">
      <alignment horizontal="center" vertical="center" wrapText="1" readingOrder="1"/>
    </xf>
    <xf numFmtId="9" fontId="2" fillId="0" borderId="53" xfId="2" applyFont="1" applyBorder="1" applyAlignment="1">
      <alignment horizontal="center" vertical="center" wrapText="1" readingOrder="1"/>
    </xf>
    <xf numFmtId="9" fontId="2" fillId="0" borderId="72" xfId="2" applyFont="1" applyBorder="1" applyAlignment="1">
      <alignment horizontal="center" vertical="center" wrapText="1" readingOrder="1"/>
    </xf>
    <xf numFmtId="9" fontId="2" fillId="0" borderId="55" xfId="2" applyFont="1" applyBorder="1" applyAlignment="1">
      <alignment horizontal="center" vertical="center" wrapText="1" readingOrder="1"/>
    </xf>
    <xf numFmtId="9" fontId="2" fillId="0" borderId="36" xfId="0" applyNumberFormat="1" applyFont="1" applyBorder="1" applyAlignment="1">
      <alignment horizontal="center" vertical="center" wrapText="1" readingOrder="1"/>
    </xf>
    <xf numFmtId="0" fontId="2" fillId="0" borderId="25" xfId="0" applyFont="1" applyBorder="1" applyAlignment="1">
      <alignment horizontal="center" vertical="center" wrapText="1" readingOrder="1"/>
    </xf>
    <xf numFmtId="0" fontId="2" fillId="0" borderId="23" xfId="0" applyFont="1" applyBorder="1" applyAlignment="1">
      <alignment horizontal="center" vertical="center" wrapText="1" readingOrder="1"/>
    </xf>
    <xf numFmtId="0" fontId="7" fillId="0" borderId="54" xfId="0" applyFont="1" applyBorder="1" applyAlignment="1">
      <alignment horizontal="center" vertical="center" wrapText="1" readingOrder="1"/>
    </xf>
    <xf numFmtId="0" fontId="2" fillId="0" borderId="19" xfId="0" applyFont="1" applyBorder="1" applyAlignment="1">
      <alignment horizontal="center" vertical="center" wrapText="1" readingOrder="1"/>
    </xf>
    <xf numFmtId="0" fontId="3" fillId="5" borderId="12" xfId="0" applyFont="1" applyFill="1" applyBorder="1" applyAlignment="1">
      <alignment horizontal="center" vertical="center" wrapText="1" readingOrder="1"/>
    </xf>
    <xf numFmtId="0" fontId="3" fillId="5" borderId="13"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15" xfId="0" applyFont="1" applyFill="1" applyBorder="1" applyAlignment="1">
      <alignment horizontal="center" vertical="center" wrapText="1" readingOrder="1"/>
    </xf>
    <xf numFmtId="0" fontId="11" fillId="0" borderId="52" xfId="0" applyFont="1" applyFill="1" applyBorder="1" applyAlignment="1">
      <alignment horizontal="center" vertical="center" wrapText="1"/>
    </xf>
    <xf numFmtId="0" fontId="3" fillId="3" borderId="83"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4" xfId="0" applyFont="1" applyFill="1" applyBorder="1" applyAlignment="1">
      <alignment horizontal="left" vertical="center" wrapText="1" readingOrder="1"/>
    </xf>
    <xf numFmtId="0" fontId="3" fillId="3" borderId="84" xfId="0" applyFont="1" applyFill="1" applyBorder="1" applyAlignment="1">
      <alignment horizontal="left" vertical="center" wrapText="1" readingOrder="1"/>
    </xf>
    <xf numFmtId="0" fontId="2" fillId="4" borderId="85" xfId="0" applyFont="1" applyFill="1" applyBorder="1" applyAlignment="1">
      <alignment horizontal="center" vertical="center" wrapText="1" readingOrder="1"/>
    </xf>
    <xf numFmtId="0" fontId="2" fillId="4" borderId="39" xfId="0" applyFont="1" applyFill="1" applyBorder="1" applyAlignment="1">
      <alignment horizontal="center" vertical="center" wrapText="1" readingOrder="1"/>
    </xf>
    <xf numFmtId="0" fontId="3" fillId="4" borderId="43" xfId="0" applyFont="1" applyFill="1" applyBorder="1" applyAlignment="1">
      <alignment horizontal="center" vertical="center" wrapText="1" readingOrder="1"/>
    </xf>
    <xf numFmtId="0" fontId="3" fillId="4" borderId="57" xfId="0" applyFont="1" applyFill="1" applyBorder="1" applyAlignment="1">
      <alignment horizontal="center" vertical="center" wrapText="1" readingOrder="1"/>
    </xf>
    <xf numFmtId="0" fontId="3" fillId="5" borderId="42" xfId="0" applyFont="1" applyFill="1" applyBorder="1" applyAlignment="1">
      <alignment horizontal="center" vertical="center" wrapText="1" readingOrder="1"/>
    </xf>
    <xf numFmtId="0" fontId="7" fillId="0" borderId="61" xfId="0" applyFont="1" applyBorder="1" applyAlignment="1">
      <alignment horizontal="center" vertical="center" wrapText="1" readingOrder="1"/>
    </xf>
    <xf numFmtId="0" fontId="7" fillId="0" borderId="96" xfId="0" applyFont="1" applyBorder="1" applyAlignment="1">
      <alignment horizontal="center" vertical="center" wrapText="1" readingOrder="1"/>
    </xf>
    <xf numFmtId="0" fontId="7" fillId="0" borderId="62" xfId="0" applyFont="1" applyBorder="1" applyAlignment="1">
      <alignment horizontal="center" vertical="center" wrapText="1" readingOrder="1"/>
    </xf>
    <xf numFmtId="0" fontId="2" fillId="0" borderId="32" xfId="0" applyFont="1" applyFill="1" applyBorder="1" applyAlignment="1">
      <alignment horizontal="center" vertical="center" wrapText="1" readingOrder="1"/>
    </xf>
    <xf numFmtId="0" fontId="2" fillId="0" borderId="41" xfId="0" applyFont="1" applyFill="1" applyBorder="1" applyAlignment="1">
      <alignment horizontal="center" vertical="center" wrapText="1" readingOrder="1"/>
    </xf>
    <xf numFmtId="0" fontId="2" fillId="0" borderId="33" xfId="0" applyFont="1" applyFill="1" applyBorder="1" applyAlignment="1">
      <alignment horizontal="center" vertical="center" wrapText="1" readingOrder="1"/>
    </xf>
    <xf numFmtId="0" fontId="2" fillId="0" borderId="42" xfId="0" applyFont="1" applyFill="1" applyBorder="1" applyAlignment="1">
      <alignment horizontal="center" vertical="center" wrapText="1" readingOrder="1"/>
    </xf>
    <xf numFmtId="10" fontId="2" fillId="0" borderId="33" xfId="0" applyNumberFormat="1" applyFont="1" applyFill="1" applyBorder="1" applyAlignment="1">
      <alignment horizontal="center" vertical="center" textRotation="90" wrapText="1" readingOrder="1"/>
    </xf>
    <xf numFmtId="0" fontId="2" fillId="0" borderId="33" xfId="0" applyFont="1" applyFill="1" applyBorder="1" applyAlignment="1">
      <alignment horizontal="center" vertical="center" textRotation="90" wrapText="1" readingOrder="1"/>
    </xf>
    <xf numFmtId="0" fontId="2" fillId="0" borderId="39" xfId="0" applyFont="1" applyFill="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65" xfId="0" applyFont="1" applyFill="1" applyBorder="1" applyAlignment="1">
      <alignment horizontal="center" vertical="center" wrapText="1" readingOrder="1"/>
    </xf>
    <xf numFmtId="0" fontId="2" fillId="0" borderId="56" xfId="0" applyFont="1" applyFill="1" applyBorder="1" applyAlignment="1">
      <alignment horizontal="center" vertical="center" wrapText="1" readingOrder="1"/>
    </xf>
    <xf numFmtId="0" fontId="2" fillId="0" borderId="67" xfId="0" applyFont="1" applyFill="1" applyBorder="1" applyAlignment="1">
      <alignment horizontal="center" vertical="center" wrapText="1" readingOrder="1"/>
    </xf>
    <xf numFmtId="0" fontId="2" fillId="0" borderId="64" xfId="0" applyFont="1" applyFill="1" applyBorder="1" applyAlignment="1">
      <alignment horizontal="center" vertical="center" textRotation="90" wrapText="1" readingOrder="1"/>
    </xf>
    <xf numFmtId="0" fontId="2" fillId="0" borderId="30" xfId="0"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10" fontId="3" fillId="0" borderId="34" xfId="0" applyNumberFormat="1"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3" fillId="0" borderId="43" xfId="0" applyFont="1" applyFill="1" applyBorder="1" applyAlignment="1">
      <alignment horizontal="center" vertical="center" wrapText="1" readingOrder="1"/>
    </xf>
    <xf numFmtId="0" fontId="3" fillId="0" borderId="57" xfId="0" applyFont="1" applyFill="1" applyBorder="1" applyAlignment="1">
      <alignment horizontal="center" vertical="center" wrapText="1" readingOrder="1"/>
    </xf>
    <xf numFmtId="9" fontId="1" fillId="0" borderId="3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69"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3" fillId="0" borderId="34" xfId="0" applyFont="1" applyFill="1" applyBorder="1" applyAlignment="1">
      <alignment horizontal="center" vertical="center" wrapText="1" readingOrder="1"/>
    </xf>
    <xf numFmtId="9" fontId="3" fillId="0" borderId="61" xfId="0" applyNumberFormat="1" applyFont="1" applyFill="1" applyBorder="1" applyAlignment="1">
      <alignment horizontal="center" vertical="center" wrapText="1" readingOrder="1"/>
    </xf>
    <xf numFmtId="0" fontId="3" fillId="0" borderId="62" xfId="0" applyFont="1" applyFill="1" applyBorder="1" applyAlignment="1">
      <alignment horizontal="center" vertical="center" wrapText="1" readingOrder="1"/>
    </xf>
    <xf numFmtId="0" fontId="4" fillId="0" borderId="28" xfId="0" applyFont="1" applyFill="1" applyBorder="1" applyAlignment="1">
      <alignment horizontal="center" vertical="center" wrapText="1"/>
    </xf>
    <xf numFmtId="0" fontId="3" fillId="4" borderId="87"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4" borderId="11" xfId="0" applyFont="1" applyFill="1" applyBorder="1" applyAlignment="1">
      <alignment horizontal="center" vertical="center" textRotation="90" wrapText="1" readingOrder="1"/>
    </xf>
    <xf numFmtId="0" fontId="3" fillId="5" borderId="11"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14" xfId="0" applyFont="1" applyFill="1" applyBorder="1" applyAlignment="1">
      <alignment horizontal="center" vertical="center" wrapText="1" readingOrder="1"/>
    </xf>
    <xf numFmtId="10" fontId="3" fillId="0" borderId="16" xfId="2" applyNumberFormat="1" applyFont="1" applyFill="1" applyBorder="1" applyAlignment="1">
      <alignment horizontal="center" vertical="center" wrapText="1" readingOrder="1"/>
    </xf>
    <xf numFmtId="10" fontId="3" fillId="0" borderId="17" xfId="2" applyNumberFormat="1" applyFont="1" applyFill="1" applyBorder="1" applyAlignment="1">
      <alignment horizontal="center" vertical="center" wrapText="1" readingOrder="1"/>
    </xf>
    <xf numFmtId="0" fontId="3" fillId="4" borderId="71"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0" fontId="3" fillId="0" borderId="92" xfId="0" applyFont="1" applyBorder="1" applyAlignment="1">
      <alignment horizontal="justify" vertical="center" wrapText="1" readingOrder="1"/>
    </xf>
    <xf numFmtId="0" fontId="3" fillId="0" borderId="90" xfId="0" applyFont="1" applyBorder="1" applyAlignment="1">
      <alignment horizontal="justify" vertical="center" wrapText="1" readingOrder="1"/>
    </xf>
    <xf numFmtId="0" fontId="3" fillId="0" borderId="91" xfId="0" applyFont="1" applyBorder="1" applyAlignment="1">
      <alignment horizontal="justify" vertical="center" wrapText="1" readingOrder="1"/>
    </xf>
    <xf numFmtId="10" fontId="3" fillId="0" borderId="16" xfId="0" applyNumberFormat="1"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tabSelected="1" topLeftCell="B22" zoomScale="90" zoomScaleNormal="90" workbookViewId="0">
      <selection activeCell="R28" sqref="R28:R29"/>
    </sheetView>
  </sheetViews>
  <sheetFormatPr baseColWidth="10" defaultRowHeight="12.75" x14ac:dyDescent="0.2"/>
  <cols>
    <col min="1" max="1" width="6" style="1" customWidth="1"/>
    <col min="2" max="2" width="18" style="1" customWidth="1"/>
    <col min="3" max="3" width="17.28515625" style="1" customWidth="1"/>
    <col min="4" max="4" width="7" style="1" customWidth="1"/>
    <col min="5" max="5" width="6.7109375" style="1" customWidth="1"/>
    <col min="6" max="6" width="7.28515625" style="1" customWidth="1"/>
    <col min="7" max="7" width="6.7109375" style="1" customWidth="1"/>
    <col min="8" max="9" width="11.42578125" style="1"/>
    <col min="10" max="10" width="20.7109375" style="1" customWidth="1"/>
    <col min="11" max="12" width="11.42578125" style="1"/>
    <col min="13" max="13" width="18" style="1" customWidth="1"/>
    <col min="14" max="14" width="19" style="1" customWidth="1"/>
    <col min="15" max="15" width="19.85546875" style="1" customWidth="1"/>
    <col min="16" max="16" width="19.7109375" style="1" customWidth="1"/>
    <col min="17" max="17" width="19.42578125" style="1" customWidth="1"/>
    <col min="18" max="18" width="22.5703125" style="1" customWidth="1"/>
    <col min="19" max="19" width="18.5703125" style="1" customWidth="1"/>
    <col min="20" max="21" width="11.42578125" style="1"/>
    <col min="22" max="22" width="16.140625" style="1" customWidth="1"/>
    <col min="23" max="23" width="20.140625" style="1" customWidth="1"/>
    <col min="24" max="16384" width="11.42578125" style="1"/>
  </cols>
  <sheetData>
    <row r="2" spans="2:23" ht="13.5" thickBot="1" x14ac:dyDescent="0.25"/>
    <row r="3" spans="2:23" ht="15" customHeight="1" x14ac:dyDescent="0.2">
      <c r="B3" s="142" t="s">
        <v>30</v>
      </c>
      <c r="C3" s="143"/>
      <c r="D3" s="143"/>
      <c r="E3" s="143"/>
      <c r="F3" s="143"/>
      <c r="G3" s="143"/>
      <c r="H3" s="143"/>
      <c r="I3" s="143"/>
      <c r="J3" s="143"/>
      <c r="K3" s="143"/>
      <c r="L3" s="143"/>
      <c r="M3" s="143"/>
      <c r="N3" s="143"/>
      <c r="O3" s="143"/>
      <c r="P3" s="143"/>
      <c r="Q3" s="143"/>
      <c r="R3" s="143"/>
      <c r="S3" s="143"/>
      <c r="T3" s="143"/>
      <c r="U3" s="143"/>
      <c r="V3" s="143"/>
      <c r="W3" s="144"/>
    </row>
    <row r="4" spans="2:23" x14ac:dyDescent="0.2">
      <c r="B4" s="137"/>
      <c r="C4" s="138"/>
      <c r="D4" s="138"/>
      <c r="E4" s="138"/>
      <c r="F4" s="138"/>
      <c r="G4" s="138"/>
      <c r="H4" s="138"/>
      <c r="I4" s="138"/>
      <c r="J4" s="138"/>
      <c r="K4" s="138"/>
      <c r="L4" s="138"/>
      <c r="M4" s="138"/>
      <c r="N4" s="138"/>
      <c r="O4" s="138"/>
      <c r="P4" s="138"/>
      <c r="Q4" s="138"/>
      <c r="R4" s="138"/>
      <c r="S4" s="138"/>
      <c r="T4" s="138"/>
      <c r="U4" s="138"/>
      <c r="V4" s="138"/>
      <c r="W4" s="145"/>
    </row>
    <row r="5" spans="2:23" x14ac:dyDescent="0.2">
      <c r="B5" s="137"/>
      <c r="C5" s="138"/>
      <c r="D5" s="138"/>
      <c r="E5" s="138"/>
      <c r="F5" s="138"/>
      <c r="G5" s="138"/>
      <c r="H5" s="138"/>
      <c r="I5" s="138"/>
      <c r="J5" s="138"/>
      <c r="K5" s="138"/>
      <c r="L5" s="138"/>
      <c r="M5" s="138"/>
      <c r="N5" s="138"/>
      <c r="O5" s="138"/>
      <c r="P5" s="138"/>
      <c r="Q5" s="138"/>
      <c r="R5" s="138"/>
      <c r="S5" s="138"/>
      <c r="T5" s="138"/>
      <c r="U5" s="138"/>
      <c r="V5" s="138"/>
      <c r="W5" s="145"/>
    </row>
    <row r="6" spans="2:23" ht="9" customHeight="1" thickBot="1" x14ac:dyDescent="0.25">
      <c r="B6" s="146"/>
      <c r="C6" s="147"/>
      <c r="D6" s="147"/>
      <c r="E6" s="147"/>
      <c r="F6" s="147"/>
      <c r="G6" s="147"/>
      <c r="H6" s="147"/>
      <c r="I6" s="147"/>
      <c r="J6" s="147"/>
      <c r="K6" s="147"/>
      <c r="L6" s="147"/>
      <c r="M6" s="147"/>
      <c r="N6" s="147"/>
      <c r="O6" s="147"/>
      <c r="P6" s="147"/>
      <c r="Q6" s="147"/>
      <c r="R6" s="147"/>
      <c r="S6" s="147"/>
      <c r="T6" s="147"/>
      <c r="U6" s="147"/>
      <c r="V6" s="147"/>
      <c r="W6" s="148"/>
    </row>
    <row r="7" spans="2:23" x14ac:dyDescent="0.2">
      <c r="B7" s="45"/>
      <c r="C7" s="19"/>
      <c r="D7" s="19"/>
      <c r="E7" s="19"/>
      <c r="F7" s="19"/>
      <c r="G7" s="19"/>
      <c r="H7" s="19"/>
      <c r="I7" s="19"/>
      <c r="J7" s="19"/>
      <c r="K7" s="19"/>
      <c r="L7" s="19"/>
      <c r="M7" s="19"/>
      <c r="N7" s="19"/>
      <c r="O7" s="19"/>
      <c r="P7" s="19"/>
      <c r="Q7" s="19"/>
      <c r="R7" s="19"/>
      <c r="S7" s="19"/>
      <c r="T7" s="19"/>
      <c r="U7" s="149"/>
      <c r="V7" s="149"/>
      <c r="W7" s="46"/>
    </row>
    <row r="8" spans="2:23" ht="33" customHeight="1" x14ac:dyDescent="0.2">
      <c r="B8" s="137" t="s">
        <v>146</v>
      </c>
      <c r="C8" s="138"/>
      <c r="D8" s="152" t="s">
        <v>149</v>
      </c>
      <c r="E8" s="152"/>
      <c r="F8" s="152"/>
      <c r="G8" s="152"/>
      <c r="H8" s="152"/>
      <c r="I8" s="152"/>
      <c r="J8" s="152"/>
      <c r="K8" s="37"/>
      <c r="L8" s="37"/>
      <c r="M8" s="37"/>
      <c r="N8" s="36"/>
      <c r="O8" s="36"/>
      <c r="P8" s="139" t="s">
        <v>0</v>
      </c>
      <c r="Q8" s="139"/>
      <c r="R8" s="150">
        <v>42185</v>
      </c>
      <c r="S8" s="151"/>
      <c r="T8" s="36"/>
      <c r="U8" s="141"/>
      <c r="V8" s="141"/>
      <c r="W8" s="47"/>
    </row>
    <row r="9" spans="2:23" ht="30.75" customHeight="1" x14ac:dyDescent="0.2">
      <c r="B9" s="137" t="s">
        <v>1</v>
      </c>
      <c r="C9" s="138"/>
      <c r="D9" s="153" t="s">
        <v>150</v>
      </c>
      <c r="E9" s="153"/>
      <c r="F9" s="153"/>
      <c r="G9" s="153"/>
      <c r="H9" s="153"/>
      <c r="I9" s="153"/>
      <c r="J9" s="153"/>
      <c r="K9" s="37"/>
      <c r="L9" s="37"/>
      <c r="M9" s="37"/>
      <c r="N9" s="36"/>
      <c r="O9" s="36"/>
      <c r="P9" s="139" t="s">
        <v>2</v>
      </c>
      <c r="Q9" s="139"/>
      <c r="R9" s="140">
        <v>2015</v>
      </c>
      <c r="S9" s="140"/>
      <c r="T9" s="36"/>
      <c r="U9" s="141"/>
      <c r="V9" s="141"/>
      <c r="W9" s="47"/>
    </row>
    <row r="10" spans="2:23" x14ac:dyDescent="0.2">
      <c r="B10" s="48"/>
      <c r="C10" s="36"/>
      <c r="D10" s="36"/>
      <c r="E10" s="36"/>
      <c r="F10" s="36"/>
      <c r="G10" s="36"/>
      <c r="H10" s="36"/>
      <c r="I10" s="36"/>
      <c r="J10" s="36"/>
      <c r="K10" s="36"/>
      <c r="L10" s="36"/>
      <c r="M10" s="36"/>
      <c r="N10" s="36"/>
      <c r="O10" s="36"/>
      <c r="P10" s="36"/>
      <c r="Q10" s="36"/>
      <c r="R10" s="20"/>
      <c r="S10" s="20"/>
      <c r="T10" s="36"/>
      <c r="U10" s="141"/>
      <c r="V10" s="141"/>
      <c r="W10" s="47"/>
    </row>
    <row r="11" spans="2:23" ht="27" customHeight="1" x14ac:dyDescent="0.2">
      <c r="B11" s="160" t="s">
        <v>31</v>
      </c>
      <c r="C11" s="161"/>
      <c r="D11" s="162" t="s">
        <v>32</v>
      </c>
      <c r="E11" s="162"/>
      <c r="F11" s="162"/>
      <c r="G11" s="162"/>
      <c r="H11" s="162"/>
      <c r="I11" s="162"/>
      <c r="J11" s="162"/>
      <c r="K11" s="162"/>
      <c r="L11" s="162"/>
      <c r="M11" s="162"/>
      <c r="N11" s="162"/>
      <c r="O11" s="162"/>
      <c r="P11" s="162"/>
      <c r="Q11" s="162"/>
      <c r="R11" s="162"/>
      <c r="S11" s="162"/>
      <c r="T11" s="162"/>
      <c r="U11" s="162"/>
      <c r="V11" s="162"/>
      <c r="W11" s="163"/>
    </row>
    <row r="12" spans="2:23" ht="28.5" customHeight="1" x14ac:dyDescent="0.2">
      <c r="B12" s="164" t="s">
        <v>3</v>
      </c>
      <c r="C12" s="165"/>
      <c r="D12" s="166" t="s">
        <v>33</v>
      </c>
      <c r="E12" s="166"/>
      <c r="F12" s="166"/>
      <c r="G12" s="166"/>
      <c r="H12" s="166"/>
      <c r="I12" s="166"/>
      <c r="J12" s="166"/>
      <c r="K12" s="166"/>
      <c r="L12" s="166"/>
      <c r="M12" s="166"/>
      <c r="N12" s="166"/>
      <c r="O12" s="166"/>
      <c r="P12" s="166"/>
      <c r="Q12" s="166"/>
      <c r="R12" s="166"/>
      <c r="S12" s="166"/>
      <c r="T12" s="166"/>
      <c r="U12" s="166"/>
      <c r="V12" s="166"/>
      <c r="W12" s="167"/>
    </row>
    <row r="13" spans="2:23" ht="12.75" customHeight="1" x14ac:dyDescent="0.2">
      <c r="B13" s="168" t="s">
        <v>4</v>
      </c>
      <c r="C13" s="154" t="s">
        <v>5</v>
      </c>
      <c r="D13" s="154" t="s">
        <v>6</v>
      </c>
      <c r="E13" s="154"/>
      <c r="F13" s="154"/>
      <c r="G13" s="154"/>
      <c r="H13" s="185" t="s">
        <v>7</v>
      </c>
      <c r="I13" s="186"/>
      <c r="J13" s="154" t="s">
        <v>9</v>
      </c>
      <c r="K13" s="154" t="s">
        <v>10</v>
      </c>
      <c r="L13" s="154"/>
      <c r="M13" s="154" t="s">
        <v>11</v>
      </c>
      <c r="N13" s="154"/>
      <c r="O13" s="154"/>
      <c r="P13" s="154"/>
      <c r="Q13" s="154"/>
      <c r="R13" s="154" t="s">
        <v>12</v>
      </c>
      <c r="S13" s="154" t="s">
        <v>13</v>
      </c>
      <c r="T13" s="156" t="s">
        <v>14</v>
      </c>
      <c r="U13" s="156"/>
      <c r="V13" s="157" t="s">
        <v>49</v>
      </c>
      <c r="W13" s="223" t="s">
        <v>15</v>
      </c>
    </row>
    <row r="14" spans="2:23" ht="25.5" customHeight="1" x14ac:dyDescent="0.2">
      <c r="B14" s="168"/>
      <c r="C14" s="154"/>
      <c r="D14" s="154" t="s">
        <v>29</v>
      </c>
      <c r="E14" s="154"/>
      <c r="F14" s="154"/>
      <c r="G14" s="154"/>
      <c r="H14" s="187"/>
      <c r="I14" s="188"/>
      <c r="J14" s="154"/>
      <c r="K14" s="154"/>
      <c r="L14" s="154"/>
      <c r="M14" s="154"/>
      <c r="N14" s="154"/>
      <c r="O14" s="154"/>
      <c r="P14" s="154"/>
      <c r="Q14" s="154"/>
      <c r="R14" s="154"/>
      <c r="S14" s="154"/>
      <c r="T14" s="156"/>
      <c r="U14" s="156"/>
      <c r="V14" s="190"/>
      <c r="W14" s="224"/>
    </row>
    <row r="15" spans="2:23" x14ac:dyDescent="0.2">
      <c r="B15" s="168"/>
      <c r="C15" s="154"/>
      <c r="D15" s="158" t="s">
        <v>16</v>
      </c>
      <c r="E15" s="158" t="s">
        <v>17</v>
      </c>
      <c r="F15" s="158" t="s">
        <v>18</v>
      </c>
      <c r="G15" s="158" t="s">
        <v>19</v>
      </c>
      <c r="H15" s="187"/>
      <c r="I15" s="188"/>
      <c r="J15" s="154"/>
      <c r="K15" s="154" t="s">
        <v>20</v>
      </c>
      <c r="L15" s="154" t="s">
        <v>21</v>
      </c>
      <c r="M15" s="154" t="s">
        <v>22</v>
      </c>
      <c r="N15" s="154" t="s">
        <v>23</v>
      </c>
      <c r="O15" s="155" t="s">
        <v>53</v>
      </c>
      <c r="P15" s="156" t="s">
        <v>26</v>
      </c>
      <c r="Q15" s="155" t="s">
        <v>52</v>
      </c>
      <c r="R15" s="154"/>
      <c r="S15" s="154"/>
      <c r="T15" s="156"/>
      <c r="U15" s="156"/>
      <c r="V15" s="190"/>
      <c r="W15" s="224"/>
    </row>
    <row r="16" spans="2:23" ht="57" customHeight="1" thickBot="1" x14ac:dyDescent="0.25">
      <c r="B16" s="169"/>
      <c r="C16" s="155"/>
      <c r="D16" s="159"/>
      <c r="E16" s="159"/>
      <c r="F16" s="159"/>
      <c r="G16" s="159"/>
      <c r="H16" s="187"/>
      <c r="I16" s="188"/>
      <c r="J16" s="155"/>
      <c r="K16" s="155"/>
      <c r="L16" s="154"/>
      <c r="M16" s="154"/>
      <c r="N16" s="154"/>
      <c r="O16" s="189"/>
      <c r="P16" s="156"/>
      <c r="Q16" s="189"/>
      <c r="R16" s="155"/>
      <c r="S16" s="155"/>
      <c r="T16" s="157"/>
      <c r="U16" s="157"/>
      <c r="V16" s="190"/>
      <c r="W16" s="224"/>
    </row>
    <row r="17" spans="2:23" s="2" customFormat="1" ht="135" x14ac:dyDescent="0.2">
      <c r="B17" s="171" t="s">
        <v>34</v>
      </c>
      <c r="C17" s="210" t="s">
        <v>35</v>
      </c>
      <c r="D17" s="213">
        <v>0.18</v>
      </c>
      <c r="E17" s="213">
        <v>0.68220000000000003</v>
      </c>
      <c r="F17" s="216"/>
      <c r="G17" s="216"/>
      <c r="H17" s="176" t="s">
        <v>36</v>
      </c>
      <c r="I17" s="176"/>
      <c r="J17" s="15" t="s">
        <v>40</v>
      </c>
      <c r="K17" s="12">
        <v>42005</v>
      </c>
      <c r="L17" s="74">
        <v>42339</v>
      </c>
      <c r="M17" s="70" t="s">
        <v>151</v>
      </c>
      <c r="N17" s="70" t="s">
        <v>151</v>
      </c>
      <c r="O17" s="70" t="s">
        <v>151</v>
      </c>
      <c r="P17" s="70" t="s">
        <v>151</v>
      </c>
      <c r="Q17" s="75">
        <v>0.9</v>
      </c>
      <c r="R17" s="67" t="s">
        <v>191</v>
      </c>
      <c r="S17" s="68" t="s">
        <v>192</v>
      </c>
      <c r="T17" s="191">
        <f>E17</f>
        <v>0.68220000000000003</v>
      </c>
      <c r="U17" s="192"/>
      <c r="V17" s="205">
        <v>0.25</v>
      </c>
      <c r="W17" s="178">
        <f>T17*V17</f>
        <v>0.17055000000000001</v>
      </c>
    </row>
    <row r="18" spans="2:23" s="2" customFormat="1" ht="82.5" customHeight="1" x14ac:dyDescent="0.2">
      <c r="B18" s="172"/>
      <c r="C18" s="211"/>
      <c r="D18" s="214"/>
      <c r="E18" s="214"/>
      <c r="F18" s="214"/>
      <c r="G18" s="214"/>
      <c r="H18" s="177" t="s">
        <v>37</v>
      </c>
      <c r="I18" s="177"/>
      <c r="J18" s="4" t="s">
        <v>41</v>
      </c>
      <c r="K18" s="11">
        <v>42005</v>
      </c>
      <c r="L18" s="11">
        <v>42339</v>
      </c>
      <c r="M18" s="71" t="s">
        <v>151</v>
      </c>
      <c r="N18" s="71" t="s">
        <v>151</v>
      </c>
      <c r="O18" s="71" t="s">
        <v>151</v>
      </c>
      <c r="P18" s="71" t="s">
        <v>151</v>
      </c>
      <c r="Q18" s="72">
        <v>0.72909999999999997</v>
      </c>
      <c r="R18" s="67" t="s">
        <v>152</v>
      </c>
      <c r="S18" s="68" t="s">
        <v>190</v>
      </c>
      <c r="T18" s="193"/>
      <c r="U18" s="194"/>
      <c r="V18" s="206"/>
      <c r="W18" s="179"/>
    </row>
    <row r="19" spans="2:23" s="2" customFormat="1" ht="56.25" x14ac:dyDescent="0.2">
      <c r="B19" s="172"/>
      <c r="C19" s="211"/>
      <c r="D19" s="214"/>
      <c r="E19" s="214"/>
      <c r="F19" s="214"/>
      <c r="G19" s="214"/>
      <c r="H19" s="177" t="s">
        <v>38</v>
      </c>
      <c r="I19" s="177"/>
      <c r="J19" s="4" t="s">
        <v>42</v>
      </c>
      <c r="K19" s="11">
        <v>42005</v>
      </c>
      <c r="L19" s="11">
        <v>42339</v>
      </c>
      <c r="M19" s="71" t="s">
        <v>151</v>
      </c>
      <c r="N19" s="71" t="s">
        <v>151</v>
      </c>
      <c r="O19" s="71" t="s">
        <v>151</v>
      </c>
      <c r="P19" s="71" t="s">
        <v>151</v>
      </c>
      <c r="Q19" s="129">
        <v>0.1</v>
      </c>
      <c r="R19" s="67" t="s">
        <v>194</v>
      </c>
      <c r="S19" s="68" t="s">
        <v>193</v>
      </c>
      <c r="T19" s="193"/>
      <c r="U19" s="194"/>
      <c r="V19" s="206"/>
      <c r="W19" s="179"/>
    </row>
    <row r="20" spans="2:23" ht="66" customHeight="1" thickBot="1" x14ac:dyDescent="0.25">
      <c r="B20" s="173"/>
      <c r="C20" s="212"/>
      <c r="D20" s="215"/>
      <c r="E20" s="215"/>
      <c r="F20" s="215"/>
      <c r="G20" s="215"/>
      <c r="H20" s="170" t="s">
        <v>39</v>
      </c>
      <c r="I20" s="170"/>
      <c r="J20" s="13" t="s">
        <v>43</v>
      </c>
      <c r="K20" s="14">
        <v>42005</v>
      </c>
      <c r="L20" s="14">
        <v>42339</v>
      </c>
      <c r="M20" s="71" t="s">
        <v>151</v>
      </c>
      <c r="N20" s="71" t="s">
        <v>151</v>
      </c>
      <c r="O20" s="71" t="s">
        <v>151</v>
      </c>
      <c r="P20" s="71" t="s">
        <v>151</v>
      </c>
      <c r="Q20" s="73">
        <v>1</v>
      </c>
      <c r="R20" s="69" t="s">
        <v>153</v>
      </c>
      <c r="S20" s="68" t="s">
        <v>151</v>
      </c>
      <c r="T20" s="195"/>
      <c r="U20" s="196"/>
      <c r="V20" s="207"/>
      <c r="W20" s="180"/>
    </row>
    <row r="21" spans="2:23" ht="68.25" customHeight="1" x14ac:dyDescent="0.2">
      <c r="B21" s="174" t="s">
        <v>44</v>
      </c>
      <c r="C21" s="208" t="s">
        <v>45</v>
      </c>
      <c r="D21" s="201">
        <v>0.25</v>
      </c>
      <c r="E21" s="203">
        <v>0.375</v>
      </c>
      <c r="F21" s="204"/>
      <c r="G21" s="204"/>
      <c r="H21" s="176" t="s">
        <v>46</v>
      </c>
      <c r="I21" s="176"/>
      <c r="J21" s="176" t="s">
        <v>48</v>
      </c>
      <c r="K21" s="12">
        <v>42005</v>
      </c>
      <c r="L21" s="12">
        <v>42339</v>
      </c>
      <c r="M21" s="71" t="s">
        <v>151</v>
      </c>
      <c r="N21" s="71" t="s">
        <v>151</v>
      </c>
      <c r="O21" s="71" t="s">
        <v>151</v>
      </c>
      <c r="P21" s="71" t="s">
        <v>151</v>
      </c>
      <c r="Q21" s="73">
        <v>0.5</v>
      </c>
      <c r="R21" s="135" t="s">
        <v>196</v>
      </c>
      <c r="S21" s="68" t="s">
        <v>195</v>
      </c>
      <c r="T21" s="197">
        <f>E21</f>
        <v>0.375</v>
      </c>
      <c r="U21" s="198"/>
      <c r="V21" s="201">
        <v>0.25</v>
      </c>
      <c r="W21" s="181">
        <f>T21*V21</f>
        <v>9.375E-2</v>
      </c>
    </row>
    <row r="22" spans="2:23" ht="62.25" customHeight="1" thickBot="1" x14ac:dyDescent="0.25">
      <c r="B22" s="175"/>
      <c r="C22" s="209"/>
      <c r="D22" s="202"/>
      <c r="E22" s="202"/>
      <c r="F22" s="202"/>
      <c r="G22" s="202"/>
      <c r="H22" s="170" t="s">
        <v>47</v>
      </c>
      <c r="I22" s="170"/>
      <c r="J22" s="170"/>
      <c r="K22" s="14">
        <v>42005</v>
      </c>
      <c r="L22" s="14">
        <v>42339</v>
      </c>
      <c r="M22" s="71" t="s">
        <v>151</v>
      </c>
      <c r="N22" s="71" t="s">
        <v>151</v>
      </c>
      <c r="O22" s="71" t="s">
        <v>151</v>
      </c>
      <c r="P22" s="71" t="s">
        <v>151</v>
      </c>
      <c r="Q22" s="73">
        <v>0.25</v>
      </c>
      <c r="R22" s="136"/>
      <c r="S22" s="68" t="s">
        <v>197</v>
      </c>
      <c r="T22" s="199"/>
      <c r="U22" s="200"/>
      <c r="V22" s="202"/>
      <c r="W22" s="182"/>
    </row>
    <row r="23" spans="2:23" x14ac:dyDescent="0.2">
      <c r="B23" s="62" t="s">
        <v>50</v>
      </c>
      <c r="C23" s="183" t="s">
        <v>51</v>
      </c>
      <c r="D23" s="184"/>
      <c r="E23" s="184"/>
      <c r="F23" s="184"/>
      <c r="G23" s="184"/>
      <c r="H23" s="184"/>
      <c r="I23" s="184"/>
      <c r="J23" s="184"/>
      <c r="K23" s="184"/>
      <c r="L23" s="184"/>
      <c r="M23" s="184"/>
      <c r="N23" s="184"/>
      <c r="O23" s="184"/>
      <c r="P23" s="184"/>
      <c r="Q23" s="63"/>
      <c r="R23" s="63"/>
      <c r="S23" s="63"/>
      <c r="T23" s="63"/>
      <c r="U23" s="63"/>
      <c r="V23" s="63"/>
      <c r="W23" s="64"/>
    </row>
    <row r="24" spans="2:23" ht="12.75" customHeight="1" x14ac:dyDescent="0.2">
      <c r="B24" s="168" t="s">
        <v>4</v>
      </c>
      <c r="C24" s="154" t="s">
        <v>5</v>
      </c>
      <c r="D24" s="154" t="s">
        <v>6</v>
      </c>
      <c r="E24" s="154"/>
      <c r="F24" s="154"/>
      <c r="G24" s="154"/>
      <c r="H24" s="185" t="s">
        <v>7</v>
      </c>
      <c r="I24" s="186"/>
      <c r="J24" s="154" t="s">
        <v>9</v>
      </c>
      <c r="K24" s="154" t="s">
        <v>10</v>
      </c>
      <c r="L24" s="154"/>
      <c r="M24" s="154" t="s">
        <v>11</v>
      </c>
      <c r="N24" s="154"/>
      <c r="O24" s="154"/>
      <c r="P24" s="154"/>
      <c r="Q24" s="154"/>
      <c r="R24" s="154" t="s">
        <v>12</v>
      </c>
      <c r="S24" s="154" t="s">
        <v>13</v>
      </c>
      <c r="T24" s="156" t="s">
        <v>14</v>
      </c>
      <c r="U24" s="156"/>
      <c r="V24" s="157" t="s">
        <v>49</v>
      </c>
      <c r="W24" s="223" t="s">
        <v>15</v>
      </c>
    </row>
    <row r="25" spans="2:23" x14ac:dyDescent="0.2">
      <c r="B25" s="168"/>
      <c r="C25" s="154"/>
      <c r="D25" s="154" t="s">
        <v>29</v>
      </c>
      <c r="E25" s="154"/>
      <c r="F25" s="154"/>
      <c r="G25" s="154"/>
      <c r="H25" s="187"/>
      <c r="I25" s="188"/>
      <c r="J25" s="154"/>
      <c r="K25" s="154"/>
      <c r="L25" s="154"/>
      <c r="M25" s="154"/>
      <c r="N25" s="154"/>
      <c r="O25" s="154"/>
      <c r="P25" s="154"/>
      <c r="Q25" s="154"/>
      <c r="R25" s="154"/>
      <c r="S25" s="154"/>
      <c r="T25" s="156"/>
      <c r="U25" s="156"/>
      <c r="V25" s="190"/>
      <c r="W25" s="224"/>
    </row>
    <row r="26" spans="2:23" ht="51" customHeight="1" x14ac:dyDescent="0.2">
      <c r="B26" s="168"/>
      <c r="C26" s="154"/>
      <c r="D26" s="158" t="s">
        <v>16</v>
      </c>
      <c r="E26" s="158" t="s">
        <v>17</v>
      </c>
      <c r="F26" s="158" t="s">
        <v>18</v>
      </c>
      <c r="G26" s="158" t="s">
        <v>19</v>
      </c>
      <c r="H26" s="187"/>
      <c r="I26" s="188"/>
      <c r="J26" s="154"/>
      <c r="K26" s="154" t="s">
        <v>20</v>
      </c>
      <c r="L26" s="154" t="s">
        <v>21</v>
      </c>
      <c r="M26" s="154" t="s">
        <v>22</v>
      </c>
      <c r="N26" s="154" t="s">
        <v>23</v>
      </c>
      <c r="O26" s="155" t="s">
        <v>53</v>
      </c>
      <c r="P26" s="156" t="s">
        <v>26</v>
      </c>
      <c r="Q26" s="155" t="s">
        <v>52</v>
      </c>
      <c r="R26" s="154"/>
      <c r="S26" s="154"/>
      <c r="T26" s="156"/>
      <c r="U26" s="156"/>
      <c r="V26" s="190"/>
      <c r="W26" s="224"/>
    </row>
    <row r="27" spans="2:23" ht="13.5" thickBot="1" x14ac:dyDescent="0.25">
      <c r="B27" s="169"/>
      <c r="C27" s="155"/>
      <c r="D27" s="159"/>
      <c r="E27" s="159"/>
      <c r="F27" s="159"/>
      <c r="G27" s="159"/>
      <c r="H27" s="187"/>
      <c r="I27" s="188"/>
      <c r="J27" s="155"/>
      <c r="K27" s="155"/>
      <c r="L27" s="155"/>
      <c r="M27" s="155"/>
      <c r="N27" s="155"/>
      <c r="O27" s="228"/>
      <c r="P27" s="157"/>
      <c r="Q27" s="228"/>
      <c r="R27" s="155"/>
      <c r="S27" s="155"/>
      <c r="T27" s="157"/>
      <c r="U27" s="157"/>
      <c r="V27" s="190"/>
      <c r="W27" s="224"/>
    </row>
    <row r="28" spans="2:23" ht="100.5" customHeight="1" thickBot="1" x14ac:dyDescent="0.25">
      <c r="B28" s="217" t="s">
        <v>54</v>
      </c>
      <c r="C28" s="225" t="s">
        <v>55</v>
      </c>
      <c r="D28" s="227">
        <v>0.2</v>
      </c>
      <c r="E28" s="227">
        <v>0.25</v>
      </c>
      <c r="F28" s="225"/>
      <c r="G28" s="225"/>
      <c r="H28" s="225" t="s">
        <v>56</v>
      </c>
      <c r="I28" s="225"/>
      <c r="J28" s="15" t="s">
        <v>57</v>
      </c>
      <c r="K28" s="12">
        <v>42005</v>
      </c>
      <c r="L28" s="12">
        <v>42339</v>
      </c>
      <c r="M28" s="71" t="s">
        <v>151</v>
      </c>
      <c r="N28" s="71" t="s">
        <v>151</v>
      </c>
      <c r="O28" s="71" t="s">
        <v>151</v>
      </c>
      <c r="P28" s="71" t="s">
        <v>151</v>
      </c>
      <c r="Q28" s="77">
        <v>0.25</v>
      </c>
      <c r="R28" s="241" t="s">
        <v>154</v>
      </c>
      <c r="S28" s="76" t="s">
        <v>184</v>
      </c>
      <c r="T28" s="233">
        <f>E28</f>
        <v>0.25</v>
      </c>
      <c r="U28" s="234"/>
      <c r="V28" s="237">
        <v>0.25</v>
      </c>
      <c r="W28" s="239">
        <f>T28*V28</f>
        <v>6.25E-2</v>
      </c>
    </row>
    <row r="29" spans="2:23" ht="105" customHeight="1" thickBot="1" x14ac:dyDescent="0.25">
      <c r="B29" s="218"/>
      <c r="C29" s="226"/>
      <c r="D29" s="226"/>
      <c r="E29" s="226"/>
      <c r="F29" s="226"/>
      <c r="G29" s="226"/>
      <c r="H29" s="226"/>
      <c r="I29" s="226"/>
      <c r="J29" s="13" t="s">
        <v>58</v>
      </c>
      <c r="K29" s="14">
        <v>42005</v>
      </c>
      <c r="L29" s="14">
        <v>42339</v>
      </c>
      <c r="M29" s="71" t="s">
        <v>151</v>
      </c>
      <c r="N29" s="71" t="s">
        <v>151</v>
      </c>
      <c r="O29" s="71" t="s">
        <v>151</v>
      </c>
      <c r="P29" s="71" t="s">
        <v>151</v>
      </c>
      <c r="Q29" s="77">
        <v>0.25</v>
      </c>
      <c r="R29" s="242"/>
      <c r="S29" s="76" t="s">
        <v>198</v>
      </c>
      <c r="T29" s="235"/>
      <c r="U29" s="236"/>
      <c r="V29" s="238"/>
      <c r="W29" s="240"/>
    </row>
    <row r="30" spans="2:23" ht="69.75" customHeight="1" x14ac:dyDescent="0.2">
      <c r="B30" s="217" t="s">
        <v>59</v>
      </c>
      <c r="C30" s="219" t="s">
        <v>35</v>
      </c>
      <c r="D30" s="221">
        <v>0.125</v>
      </c>
      <c r="E30" s="222">
        <v>0.66659999999999997</v>
      </c>
      <c r="F30" s="219"/>
      <c r="G30" s="219"/>
      <c r="H30" s="176" t="s">
        <v>60</v>
      </c>
      <c r="I30" s="176"/>
      <c r="J30" s="35" t="s">
        <v>62</v>
      </c>
      <c r="K30" s="12">
        <v>42005</v>
      </c>
      <c r="L30" s="12">
        <v>42339</v>
      </c>
      <c r="M30" s="71" t="s">
        <v>151</v>
      </c>
      <c r="N30" s="71" t="s">
        <v>151</v>
      </c>
      <c r="O30" s="71" t="s">
        <v>151</v>
      </c>
      <c r="P30" s="71" t="s">
        <v>151</v>
      </c>
      <c r="Q30" s="77">
        <v>1</v>
      </c>
      <c r="R30" s="130" t="s">
        <v>155</v>
      </c>
      <c r="S30" s="131" t="s">
        <v>151</v>
      </c>
      <c r="T30" s="233">
        <f>E30</f>
        <v>0.66659999999999997</v>
      </c>
      <c r="U30" s="234"/>
      <c r="V30" s="237">
        <v>0.25</v>
      </c>
      <c r="W30" s="239">
        <f>T30*V30</f>
        <v>0.16664999999999999</v>
      </c>
    </row>
    <row r="31" spans="2:23" ht="51.75" thickBot="1" x14ac:dyDescent="0.25">
      <c r="B31" s="218"/>
      <c r="C31" s="220"/>
      <c r="D31" s="220"/>
      <c r="E31" s="220"/>
      <c r="F31" s="220"/>
      <c r="G31" s="220"/>
      <c r="H31" s="170" t="s">
        <v>61</v>
      </c>
      <c r="I31" s="170"/>
      <c r="J31" s="13" t="s">
        <v>63</v>
      </c>
      <c r="K31" s="14">
        <v>42005</v>
      </c>
      <c r="L31" s="14">
        <v>42339</v>
      </c>
      <c r="M31" s="71" t="s">
        <v>151</v>
      </c>
      <c r="N31" s="71" t="s">
        <v>151</v>
      </c>
      <c r="O31" s="71" t="s">
        <v>151</v>
      </c>
      <c r="P31" s="71" t="s">
        <v>151</v>
      </c>
      <c r="Q31" s="133">
        <v>0.33300000000000002</v>
      </c>
      <c r="R31" s="130" t="s">
        <v>172</v>
      </c>
      <c r="S31" s="132" t="s">
        <v>199</v>
      </c>
      <c r="T31" s="235"/>
      <c r="U31" s="236"/>
      <c r="V31" s="238"/>
      <c r="W31" s="240"/>
    </row>
    <row r="32" spans="2:23" ht="35.25" customHeight="1" thickBot="1" x14ac:dyDescent="0.25">
      <c r="B32" s="65"/>
      <c r="C32" s="66"/>
      <c r="D32" s="66"/>
      <c r="E32" s="66"/>
      <c r="F32" s="66"/>
      <c r="G32" s="66"/>
      <c r="H32" s="66"/>
      <c r="I32" s="66"/>
      <c r="J32" s="66"/>
      <c r="K32" s="66"/>
      <c r="L32" s="66"/>
      <c r="M32" s="66"/>
      <c r="N32" s="66"/>
      <c r="O32" s="66"/>
      <c r="P32" s="66"/>
      <c r="Q32" s="66"/>
      <c r="R32" s="66"/>
      <c r="S32" s="66"/>
      <c r="T32" s="229" t="s">
        <v>64</v>
      </c>
      <c r="U32" s="230"/>
      <c r="V32" s="231">
        <f>W17+W21+W28+W30</f>
        <v>0.49344999999999994</v>
      </c>
      <c r="W32" s="232"/>
    </row>
  </sheetData>
  <mergeCells count="116">
    <mergeCell ref="T32:U32"/>
    <mergeCell ref="V32:W32"/>
    <mergeCell ref="T28:U29"/>
    <mergeCell ref="T30:U31"/>
    <mergeCell ref="V28:V29"/>
    <mergeCell ref="V30:V31"/>
    <mergeCell ref="W28:W29"/>
    <mergeCell ref="W30:W31"/>
    <mergeCell ref="H30:I30"/>
    <mergeCell ref="H31:I31"/>
    <mergeCell ref="R28:R29"/>
    <mergeCell ref="B30:B31"/>
    <mergeCell ref="C30:C31"/>
    <mergeCell ref="D30:D31"/>
    <mergeCell ref="E30:E31"/>
    <mergeCell ref="F30:F31"/>
    <mergeCell ref="G30:G31"/>
    <mergeCell ref="W24:W27"/>
    <mergeCell ref="W13:W16"/>
    <mergeCell ref="B28:B29"/>
    <mergeCell ref="C28:C29"/>
    <mergeCell ref="H28:I29"/>
    <mergeCell ref="D28:D29"/>
    <mergeCell ref="E28:E29"/>
    <mergeCell ref="F28:F29"/>
    <mergeCell ref="G28:G29"/>
    <mergeCell ref="M26:M27"/>
    <mergeCell ref="N26:N27"/>
    <mergeCell ref="O26:O27"/>
    <mergeCell ref="P26:P27"/>
    <mergeCell ref="Q26:Q27"/>
    <mergeCell ref="M24:Q25"/>
    <mergeCell ref="R24:R27"/>
    <mergeCell ref="S24:S27"/>
    <mergeCell ref="T24:U27"/>
    <mergeCell ref="V24:V27"/>
    <mergeCell ref="D25:G25"/>
    <mergeCell ref="D26:D27"/>
    <mergeCell ref="E26:E27"/>
    <mergeCell ref="F26:F27"/>
    <mergeCell ref="G26:G27"/>
    <mergeCell ref="B24:B27"/>
    <mergeCell ref="C24:C27"/>
    <mergeCell ref="D24:G24"/>
    <mergeCell ref="H24:I27"/>
    <mergeCell ref="J24:J27"/>
    <mergeCell ref="K24:L25"/>
    <mergeCell ref="K26:K27"/>
    <mergeCell ref="L26:L27"/>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E17:E20"/>
    <mergeCell ref="F17:F20"/>
    <mergeCell ref="G17:G20"/>
    <mergeCell ref="H20:I20"/>
    <mergeCell ref="B17:B20"/>
    <mergeCell ref="B21:B22"/>
    <mergeCell ref="H17:I17"/>
    <mergeCell ref="H18:I18"/>
    <mergeCell ref="H19:I19"/>
    <mergeCell ref="G15:G16"/>
    <mergeCell ref="K15:K16"/>
    <mergeCell ref="L15:L16"/>
    <mergeCell ref="B12:C12"/>
    <mergeCell ref="D12:W12"/>
    <mergeCell ref="B13:B16"/>
    <mergeCell ref="C13:C16"/>
    <mergeCell ref="D13:G13"/>
    <mergeCell ref="J13:J16"/>
    <mergeCell ref="K13:L14"/>
    <mergeCell ref="P15:P16"/>
    <mergeCell ref="M15:M16"/>
    <mergeCell ref="N15:N16"/>
    <mergeCell ref="R21:R22"/>
    <mergeCell ref="B9:C9"/>
    <mergeCell ref="P9:Q9"/>
    <mergeCell ref="R9:S9"/>
    <mergeCell ref="U9:V9"/>
    <mergeCell ref="U10:V10"/>
    <mergeCell ref="B3:W6"/>
    <mergeCell ref="U7:V7"/>
    <mergeCell ref="B8:C8"/>
    <mergeCell ref="P8:Q8"/>
    <mergeCell ref="R8:S8"/>
    <mergeCell ref="U8:V8"/>
    <mergeCell ref="D8:J8"/>
    <mergeCell ref="D9:J9"/>
    <mergeCell ref="M13:Q14"/>
    <mergeCell ref="R13:R16"/>
    <mergeCell ref="S13:S16"/>
    <mergeCell ref="T13:U16"/>
    <mergeCell ref="D14:G14"/>
    <mergeCell ref="D15:D16"/>
    <mergeCell ref="E15:E16"/>
    <mergeCell ref="F15:F16"/>
    <mergeCell ref="B11:C11"/>
    <mergeCell ref="D11:W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topLeftCell="D24" workbookViewId="0">
      <selection activeCell="R27" sqref="R27"/>
    </sheetView>
  </sheetViews>
  <sheetFormatPr baseColWidth="10" defaultRowHeight="12.75" x14ac:dyDescent="0.25"/>
  <cols>
    <col min="1" max="1" width="11.42578125" style="29"/>
    <col min="2" max="2" width="21.42578125" style="29" customWidth="1"/>
    <col min="3" max="3" width="22.42578125" style="29" customWidth="1"/>
    <col min="4" max="4" width="5.5703125" style="29" customWidth="1"/>
    <col min="5" max="5" width="5.140625" style="29" customWidth="1"/>
    <col min="6" max="6" width="4.42578125" style="29" customWidth="1"/>
    <col min="7" max="7" width="4" style="29" customWidth="1"/>
    <col min="8" max="8" width="11.42578125" style="29"/>
    <col min="9" max="9" width="13.85546875" style="29" customWidth="1"/>
    <col min="10" max="10" width="17.42578125" style="29" customWidth="1"/>
    <col min="11" max="12" width="11.42578125" style="29"/>
    <col min="13" max="13" width="13.85546875" style="29" customWidth="1"/>
    <col min="14" max="14" width="11.42578125" style="29"/>
    <col min="15" max="15" width="13.5703125" style="29" customWidth="1"/>
    <col min="16" max="16" width="13" style="29" customWidth="1"/>
    <col min="17" max="17" width="10.85546875" style="30" customWidth="1"/>
    <col min="18" max="18" width="11.42578125" style="29"/>
    <col min="19" max="19" width="19.5703125" style="29" customWidth="1"/>
    <col min="20" max="20" width="11.42578125" style="29"/>
    <col min="21" max="21" width="3.5703125" style="29" customWidth="1"/>
    <col min="22" max="22" width="11.42578125" style="29"/>
    <col min="23" max="23" width="14.42578125" style="29" customWidth="1"/>
    <col min="24" max="16384" width="11.42578125" style="29"/>
  </cols>
  <sheetData>
    <row r="2" spans="2:23" ht="13.5" thickBot="1" x14ac:dyDescent="0.3"/>
    <row r="3" spans="2:23" ht="15" customHeight="1" x14ac:dyDescent="0.25">
      <c r="B3" s="142" t="s">
        <v>147</v>
      </c>
      <c r="C3" s="143"/>
      <c r="D3" s="143"/>
      <c r="E3" s="143"/>
      <c r="F3" s="143"/>
      <c r="G3" s="143"/>
      <c r="H3" s="143"/>
      <c r="I3" s="143"/>
      <c r="J3" s="143"/>
      <c r="K3" s="143"/>
      <c r="L3" s="143"/>
      <c r="M3" s="143"/>
      <c r="N3" s="143"/>
      <c r="O3" s="143"/>
      <c r="P3" s="143"/>
      <c r="Q3" s="143"/>
      <c r="R3" s="143"/>
      <c r="S3" s="143"/>
      <c r="T3" s="143"/>
      <c r="U3" s="143"/>
      <c r="V3" s="143"/>
      <c r="W3" s="144"/>
    </row>
    <row r="4" spans="2:23" x14ac:dyDescent="0.25">
      <c r="B4" s="137"/>
      <c r="C4" s="138"/>
      <c r="D4" s="138"/>
      <c r="E4" s="138"/>
      <c r="F4" s="138"/>
      <c r="G4" s="138"/>
      <c r="H4" s="138"/>
      <c r="I4" s="138"/>
      <c r="J4" s="138"/>
      <c r="K4" s="138"/>
      <c r="L4" s="138"/>
      <c r="M4" s="138"/>
      <c r="N4" s="138"/>
      <c r="O4" s="138"/>
      <c r="P4" s="138"/>
      <c r="Q4" s="138"/>
      <c r="R4" s="138"/>
      <c r="S4" s="138"/>
      <c r="T4" s="138"/>
      <c r="U4" s="138"/>
      <c r="V4" s="138"/>
      <c r="W4" s="145"/>
    </row>
    <row r="5" spans="2:23" x14ac:dyDescent="0.25">
      <c r="B5" s="137"/>
      <c r="C5" s="138"/>
      <c r="D5" s="138"/>
      <c r="E5" s="138"/>
      <c r="F5" s="138"/>
      <c r="G5" s="138"/>
      <c r="H5" s="138"/>
      <c r="I5" s="138"/>
      <c r="J5" s="138"/>
      <c r="K5" s="138"/>
      <c r="L5" s="138"/>
      <c r="M5" s="138"/>
      <c r="N5" s="138"/>
      <c r="O5" s="138"/>
      <c r="P5" s="138"/>
      <c r="Q5" s="138"/>
      <c r="R5" s="138"/>
      <c r="S5" s="138"/>
      <c r="T5" s="138"/>
      <c r="U5" s="138"/>
      <c r="V5" s="138"/>
      <c r="W5" s="145"/>
    </row>
    <row r="6" spans="2:23" ht="13.5" thickBot="1" x14ac:dyDescent="0.3">
      <c r="B6" s="146"/>
      <c r="C6" s="147"/>
      <c r="D6" s="147"/>
      <c r="E6" s="147"/>
      <c r="F6" s="147"/>
      <c r="G6" s="147"/>
      <c r="H6" s="147"/>
      <c r="I6" s="147"/>
      <c r="J6" s="147"/>
      <c r="K6" s="147"/>
      <c r="L6" s="147"/>
      <c r="M6" s="147"/>
      <c r="N6" s="147"/>
      <c r="O6" s="147"/>
      <c r="P6" s="147"/>
      <c r="Q6" s="147"/>
      <c r="R6" s="147"/>
      <c r="S6" s="147"/>
      <c r="T6" s="147"/>
      <c r="U6" s="147"/>
      <c r="V6" s="147"/>
      <c r="W6" s="148"/>
    </row>
    <row r="7" spans="2:23" x14ac:dyDescent="0.25">
      <c r="B7" s="45"/>
      <c r="C7" s="19"/>
      <c r="D7" s="19"/>
      <c r="E7" s="19"/>
      <c r="F7" s="19"/>
      <c r="G7" s="19"/>
      <c r="H7" s="19"/>
      <c r="I7" s="19"/>
      <c r="J7" s="19"/>
      <c r="K7" s="19"/>
      <c r="L7" s="19"/>
      <c r="M7" s="19"/>
      <c r="N7" s="19"/>
      <c r="O7" s="19"/>
      <c r="P7" s="19"/>
      <c r="Q7" s="82"/>
      <c r="R7" s="19"/>
      <c r="S7" s="19"/>
      <c r="T7" s="19"/>
      <c r="U7" s="149"/>
      <c r="V7" s="149"/>
      <c r="W7" s="46"/>
    </row>
    <row r="8" spans="2:23" ht="27" customHeight="1" x14ac:dyDescent="0.25">
      <c r="B8" s="243" t="s">
        <v>146</v>
      </c>
      <c r="C8" s="139"/>
      <c r="D8" s="152" t="s">
        <v>149</v>
      </c>
      <c r="E8" s="152"/>
      <c r="F8" s="152"/>
      <c r="G8" s="152"/>
      <c r="H8" s="152"/>
      <c r="I8" s="152"/>
      <c r="J8" s="152"/>
      <c r="K8" s="7"/>
      <c r="L8" s="7"/>
      <c r="M8" s="7"/>
      <c r="N8" s="36"/>
      <c r="O8" s="36"/>
      <c r="P8" s="139" t="s">
        <v>0</v>
      </c>
      <c r="Q8" s="139"/>
      <c r="R8" s="244">
        <v>42185</v>
      </c>
      <c r="S8" s="245"/>
      <c r="T8" s="36"/>
      <c r="U8" s="141"/>
      <c r="V8" s="141"/>
      <c r="W8" s="47"/>
    </row>
    <row r="9" spans="2:23" ht="31.5" customHeight="1" x14ac:dyDescent="0.25">
      <c r="B9" s="243" t="s">
        <v>1</v>
      </c>
      <c r="C9" s="139"/>
      <c r="D9" s="153" t="s">
        <v>163</v>
      </c>
      <c r="E9" s="153"/>
      <c r="F9" s="153"/>
      <c r="G9" s="153"/>
      <c r="H9" s="153"/>
      <c r="I9" s="153"/>
      <c r="J9" s="153"/>
      <c r="K9" s="7"/>
      <c r="L9" s="7"/>
      <c r="M9" s="7"/>
      <c r="N9" s="36"/>
      <c r="O9" s="36"/>
      <c r="P9" s="139" t="s">
        <v>2</v>
      </c>
      <c r="Q9" s="139"/>
      <c r="R9" s="246">
        <v>2015</v>
      </c>
      <c r="S9" s="246"/>
      <c r="T9" s="36"/>
      <c r="U9" s="141"/>
      <c r="V9" s="141"/>
      <c r="W9" s="47"/>
    </row>
    <row r="10" spans="2:23" x14ac:dyDescent="0.25">
      <c r="B10" s="48"/>
      <c r="C10" s="36"/>
      <c r="D10" s="36"/>
      <c r="E10" s="36"/>
      <c r="F10" s="36"/>
      <c r="G10" s="36"/>
      <c r="H10" s="36"/>
      <c r="I10" s="36"/>
      <c r="J10" s="36"/>
      <c r="K10" s="36"/>
      <c r="L10" s="36"/>
      <c r="M10" s="36"/>
      <c r="N10" s="36"/>
      <c r="O10" s="36"/>
      <c r="P10" s="36"/>
      <c r="Q10" s="83"/>
      <c r="R10" s="20"/>
      <c r="S10" s="20"/>
      <c r="T10" s="36"/>
      <c r="U10" s="141"/>
      <c r="V10" s="141"/>
      <c r="W10" s="47"/>
    </row>
    <row r="11" spans="2:23" ht="33" customHeight="1" x14ac:dyDescent="0.25">
      <c r="B11" s="247" t="s">
        <v>31</v>
      </c>
      <c r="C11" s="248"/>
      <c r="D11" s="248" t="s">
        <v>65</v>
      </c>
      <c r="E11" s="248"/>
      <c r="F11" s="248"/>
      <c r="G11" s="248"/>
      <c r="H11" s="248"/>
      <c r="I11" s="248"/>
      <c r="J11" s="248"/>
      <c r="K11" s="248"/>
      <c r="L11" s="248"/>
      <c r="M11" s="248"/>
      <c r="N11" s="248"/>
      <c r="O11" s="248"/>
      <c r="P11" s="248"/>
      <c r="Q11" s="248"/>
      <c r="R11" s="248"/>
      <c r="S11" s="248"/>
      <c r="T11" s="248"/>
      <c r="U11" s="248"/>
      <c r="V11" s="248"/>
      <c r="W11" s="249"/>
    </row>
    <row r="12" spans="2:23" ht="37.5" customHeight="1" x14ac:dyDescent="0.25">
      <c r="B12" s="250" t="s">
        <v>3</v>
      </c>
      <c r="C12" s="251"/>
      <c r="D12" s="251" t="s">
        <v>66</v>
      </c>
      <c r="E12" s="251"/>
      <c r="F12" s="251"/>
      <c r="G12" s="251"/>
      <c r="H12" s="251"/>
      <c r="I12" s="251"/>
      <c r="J12" s="251"/>
      <c r="K12" s="251"/>
      <c r="L12" s="251"/>
      <c r="M12" s="251"/>
      <c r="N12" s="251"/>
      <c r="O12" s="251"/>
      <c r="P12" s="251"/>
      <c r="Q12" s="251"/>
      <c r="R12" s="251"/>
      <c r="S12" s="251"/>
      <c r="T12" s="251"/>
      <c r="U12" s="251"/>
      <c r="V12" s="251"/>
      <c r="W12" s="252"/>
    </row>
    <row r="13" spans="2:23" ht="25.5" customHeight="1" x14ac:dyDescent="0.25">
      <c r="B13" s="253" t="s">
        <v>4</v>
      </c>
      <c r="C13" s="255" t="s">
        <v>5</v>
      </c>
      <c r="D13" s="257" t="s">
        <v>6</v>
      </c>
      <c r="E13" s="258"/>
      <c r="F13" s="258"/>
      <c r="G13" s="259"/>
      <c r="H13" s="257" t="s">
        <v>7</v>
      </c>
      <c r="I13" s="259"/>
      <c r="J13" s="255" t="s">
        <v>9</v>
      </c>
      <c r="K13" s="257" t="s">
        <v>10</v>
      </c>
      <c r="L13" s="259"/>
      <c r="M13" s="257" t="s">
        <v>11</v>
      </c>
      <c r="N13" s="258"/>
      <c r="O13" s="258"/>
      <c r="P13" s="258"/>
      <c r="Q13" s="259"/>
      <c r="R13" s="255" t="s">
        <v>12</v>
      </c>
      <c r="S13" s="255" t="s">
        <v>13</v>
      </c>
      <c r="T13" s="319" t="s">
        <v>14</v>
      </c>
      <c r="U13" s="320"/>
      <c r="V13" s="272" t="s">
        <v>145</v>
      </c>
      <c r="W13" s="262" t="s">
        <v>15</v>
      </c>
    </row>
    <row r="14" spans="2:23" x14ac:dyDescent="0.25">
      <c r="B14" s="254"/>
      <c r="C14" s="256"/>
      <c r="D14" s="260" t="s">
        <v>29</v>
      </c>
      <c r="E14" s="264"/>
      <c r="F14" s="264"/>
      <c r="G14" s="261"/>
      <c r="H14" s="265" t="s">
        <v>8</v>
      </c>
      <c r="I14" s="266"/>
      <c r="J14" s="256"/>
      <c r="K14" s="260"/>
      <c r="L14" s="261"/>
      <c r="M14" s="260"/>
      <c r="N14" s="264"/>
      <c r="O14" s="264"/>
      <c r="P14" s="264"/>
      <c r="Q14" s="261"/>
      <c r="R14" s="256"/>
      <c r="S14" s="256"/>
      <c r="T14" s="321"/>
      <c r="U14" s="322"/>
      <c r="V14" s="273"/>
      <c r="W14" s="263"/>
    </row>
    <row r="15" spans="2:23" ht="60" customHeight="1" x14ac:dyDescent="0.25">
      <c r="B15" s="254"/>
      <c r="C15" s="256"/>
      <c r="D15" s="267" t="s">
        <v>16</v>
      </c>
      <c r="E15" s="267" t="s">
        <v>17</v>
      </c>
      <c r="F15" s="267" t="s">
        <v>18</v>
      </c>
      <c r="G15" s="267" t="s">
        <v>19</v>
      </c>
      <c r="H15" s="274"/>
      <c r="I15" s="275"/>
      <c r="J15" s="256"/>
      <c r="K15" s="255" t="s">
        <v>20</v>
      </c>
      <c r="L15" s="255" t="s">
        <v>21</v>
      </c>
      <c r="M15" s="255" t="s">
        <v>22</v>
      </c>
      <c r="N15" s="255" t="s">
        <v>23</v>
      </c>
      <c r="O15" s="255" t="s">
        <v>123</v>
      </c>
      <c r="P15" s="272" t="s">
        <v>26</v>
      </c>
      <c r="Q15" s="255" t="s">
        <v>27</v>
      </c>
      <c r="R15" s="256"/>
      <c r="S15" s="256"/>
      <c r="T15" s="321"/>
      <c r="U15" s="322"/>
      <c r="V15" s="273"/>
      <c r="W15" s="263"/>
    </row>
    <row r="16" spans="2:23" ht="13.5" thickBot="1" x14ac:dyDescent="0.3">
      <c r="B16" s="254"/>
      <c r="C16" s="256"/>
      <c r="D16" s="268"/>
      <c r="E16" s="268"/>
      <c r="F16" s="268"/>
      <c r="G16" s="268"/>
      <c r="H16" s="274"/>
      <c r="I16" s="275"/>
      <c r="J16" s="256"/>
      <c r="K16" s="256"/>
      <c r="L16" s="256"/>
      <c r="M16" s="256"/>
      <c r="N16" s="256"/>
      <c r="O16" s="256"/>
      <c r="P16" s="273"/>
      <c r="Q16" s="256"/>
      <c r="R16" s="256"/>
      <c r="S16" s="256"/>
      <c r="T16" s="321"/>
      <c r="U16" s="322"/>
      <c r="V16" s="273"/>
      <c r="W16" s="263"/>
    </row>
    <row r="17" spans="2:23" s="38" customFormat="1" ht="55.5" customHeight="1" x14ac:dyDescent="0.25">
      <c r="B17" s="276" t="s">
        <v>67</v>
      </c>
      <c r="C17" s="279" t="s">
        <v>68</v>
      </c>
      <c r="D17" s="282">
        <v>0.125</v>
      </c>
      <c r="E17" s="285">
        <v>0.27500000000000002</v>
      </c>
      <c r="F17" s="288"/>
      <c r="G17" s="269"/>
      <c r="H17" s="176" t="s">
        <v>69</v>
      </c>
      <c r="I17" s="176"/>
      <c r="J17" s="176" t="s">
        <v>73</v>
      </c>
      <c r="K17" s="12">
        <v>42005</v>
      </c>
      <c r="L17" s="12">
        <v>42339</v>
      </c>
      <c r="M17" s="78" t="s">
        <v>151</v>
      </c>
      <c r="N17" s="78" t="s">
        <v>151</v>
      </c>
      <c r="O17" s="78" t="s">
        <v>151</v>
      </c>
      <c r="P17" s="78" t="s">
        <v>151</v>
      </c>
      <c r="Q17" s="117">
        <v>0.5</v>
      </c>
      <c r="R17" s="323" t="s">
        <v>177</v>
      </c>
      <c r="S17" s="116" t="s">
        <v>151</v>
      </c>
      <c r="T17" s="191">
        <f>E17</f>
        <v>0.27500000000000002</v>
      </c>
      <c r="U17" s="192"/>
      <c r="V17" s="307">
        <v>0.25</v>
      </c>
      <c r="W17" s="304">
        <f>T17*V17</f>
        <v>6.8750000000000006E-2</v>
      </c>
    </row>
    <row r="18" spans="2:23" s="38" customFormat="1" ht="64.5" customHeight="1" x14ac:dyDescent="0.25">
      <c r="B18" s="277"/>
      <c r="C18" s="280"/>
      <c r="D18" s="283"/>
      <c r="E18" s="286"/>
      <c r="F18" s="289"/>
      <c r="G18" s="270"/>
      <c r="H18" s="177" t="s">
        <v>70</v>
      </c>
      <c r="I18" s="177"/>
      <c r="J18" s="177"/>
      <c r="K18" s="11">
        <v>42005</v>
      </c>
      <c r="L18" s="11">
        <v>42339</v>
      </c>
      <c r="M18" s="79" t="s">
        <v>151</v>
      </c>
      <c r="N18" s="79" t="s">
        <v>151</v>
      </c>
      <c r="O18" s="79" t="s">
        <v>151</v>
      </c>
      <c r="P18" s="79" t="s">
        <v>151</v>
      </c>
      <c r="Q18" s="84">
        <v>0.5</v>
      </c>
      <c r="R18" s="242"/>
      <c r="S18" s="79" t="s">
        <v>151</v>
      </c>
      <c r="T18" s="193"/>
      <c r="U18" s="194"/>
      <c r="V18" s="308"/>
      <c r="W18" s="305"/>
    </row>
    <row r="19" spans="2:23" s="38" customFormat="1" ht="33.75" x14ac:dyDescent="0.25">
      <c r="B19" s="277"/>
      <c r="C19" s="280"/>
      <c r="D19" s="283"/>
      <c r="E19" s="286"/>
      <c r="F19" s="289"/>
      <c r="G19" s="270"/>
      <c r="H19" s="177" t="s">
        <v>71</v>
      </c>
      <c r="I19" s="177"/>
      <c r="J19" s="115" t="s">
        <v>74</v>
      </c>
      <c r="K19" s="11">
        <v>42005</v>
      </c>
      <c r="L19" s="11">
        <v>42339</v>
      </c>
      <c r="M19" s="79">
        <v>8000000</v>
      </c>
      <c r="N19" s="79" t="s">
        <v>151</v>
      </c>
      <c r="O19" s="79" t="s">
        <v>151</v>
      </c>
      <c r="P19" s="79">
        <v>8000000</v>
      </c>
      <c r="Q19" s="84">
        <v>0.1</v>
      </c>
      <c r="R19" s="67" t="s">
        <v>178</v>
      </c>
      <c r="S19" s="79" t="s">
        <v>151</v>
      </c>
      <c r="T19" s="193"/>
      <c r="U19" s="194"/>
      <c r="V19" s="308"/>
      <c r="W19" s="305"/>
    </row>
    <row r="20" spans="2:23" s="38" customFormat="1" ht="33.75" customHeight="1" thickBot="1" x14ac:dyDescent="0.3">
      <c r="B20" s="278"/>
      <c r="C20" s="281"/>
      <c r="D20" s="284"/>
      <c r="E20" s="287"/>
      <c r="F20" s="290"/>
      <c r="G20" s="271"/>
      <c r="H20" s="170" t="s">
        <v>72</v>
      </c>
      <c r="I20" s="170"/>
      <c r="J20" s="113" t="s">
        <v>75</v>
      </c>
      <c r="K20" s="14">
        <v>42005</v>
      </c>
      <c r="L20" s="14">
        <v>42339</v>
      </c>
      <c r="M20" s="81" t="s">
        <v>151</v>
      </c>
      <c r="N20" s="81" t="s">
        <v>151</v>
      </c>
      <c r="O20" s="81" t="s">
        <v>151</v>
      </c>
      <c r="P20" s="81" t="s">
        <v>151</v>
      </c>
      <c r="Q20" s="118">
        <v>0</v>
      </c>
      <c r="R20" s="123" t="s">
        <v>156</v>
      </c>
      <c r="S20" s="123" t="s">
        <v>162</v>
      </c>
      <c r="T20" s="195"/>
      <c r="U20" s="196"/>
      <c r="V20" s="309"/>
      <c r="W20" s="306"/>
    </row>
    <row r="21" spans="2:23" s="38" customFormat="1" ht="56.25" x14ac:dyDescent="0.25">
      <c r="B21" s="295" t="s">
        <v>76</v>
      </c>
      <c r="C21" s="292" t="s">
        <v>77</v>
      </c>
      <c r="D21" s="213">
        <v>0.25</v>
      </c>
      <c r="E21" s="291">
        <v>0.76659999999999995</v>
      </c>
      <c r="F21" s="269"/>
      <c r="G21" s="269"/>
      <c r="H21" s="176" t="s">
        <v>78</v>
      </c>
      <c r="I21" s="176"/>
      <c r="J21" s="114" t="s">
        <v>75</v>
      </c>
      <c r="K21" s="16">
        <v>42005</v>
      </c>
      <c r="L21" s="16">
        <v>42339</v>
      </c>
      <c r="M21" s="78" t="s">
        <v>151</v>
      </c>
      <c r="N21" s="78" t="s">
        <v>151</v>
      </c>
      <c r="O21" s="78" t="s">
        <v>151</v>
      </c>
      <c r="P21" s="78" t="s">
        <v>151</v>
      </c>
      <c r="Q21" s="121">
        <v>1</v>
      </c>
      <c r="R21" s="124" t="s">
        <v>157</v>
      </c>
      <c r="S21" s="78" t="s">
        <v>151</v>
      </c>
      <c r="T21" s="310">
        <f>E21</f>
        <v>0.76659999999999995</v>
      </c>
      <c r="U21" s="192"/>
      <c r="V21" s="307">
        <v>0.25</v>
      </c>
      <c r="W21" s="304">
        <f>T21*V21</f>
        <v>0.19164999999999999</v>
      </c>
    </row>
    <row r="22" spans="2:23" ht="157.5" x14ac:dyDescent="0.25">
      <c r="B22" s="296"/>
      <c r="C22" s="293"/>
      <c r="D22" s="214"/>
      <c r="E22" s="270"/>
      <c r="F22" s="270"/>
      <c r="G22" s="270"/>
      <c r="H22" s="177" t="s">
        <v>79</v>
      </c>
      <c r="I22" s="177"/>
      <c r="J22" s="115" t="s">
        <v>81</v>
      </c>
      <c r="K22" s="10">
        <v>42005</v>
      </c>
      <c r="L22" s="10">
        <v>42339</v>
      </c>
      <c r="M22" s="79" t="s">
        <v>151</v>
      </c>
      <c r="N22" s="79" t="s">
        <v>151</v>
      </c>
      <c r="O22" s="79" t="s">
        <v>151</v>
      </c>
      <c r="P22" s="79" t="s">
        <v>151</v>
      </c>
      <c r="Q22" s="84">
        <v>1</v>
      </c>
      <c r="R22" s="67" t="s">
        <v>158</v>
      </c>
      <c r="S22" s="79" t="s">
        <v>151</v>
      </c>
      <c r="T22" s="193"/>
      <c r="U22" s="194"/>
      <c r="V22" s="308"/>
      <c r="W22" s="305"/>
    </row>
    <row r="23" spans="2:23" ht="79.5" thickBot="1" x14ac:dyDescent="0.3">
      <c r="B23" s="297"/>
      <c r="C23" s="294"/>
      <c r="D23" s="215"/>
      <c r="E23" s="271"/>
      <c r="F23" s="271"/>
      <c r="G23" s="271"/>
      <c r="H23" s="170" t="s">
        <v>80</v>
      </c>
      <c r="I23" s="170"/>
      <c r="J23" s="113" t="s">
        <v>82</v>
      </c>
      <c r="K23" s="17">
        <v>42005</v>
      </c>
      <c r="L23" s="17">
        <v>42339</v>
      </c>
      <c r="M23" s="81" t="s">
        <v>151</v>
      </c>
      <c r="N23" s="81" t="s">
        <v>151</v>
      </c>
      <c r="O23" s="81" t="s">
        <v>151</v>
      </c>
      <c r="P23" s="91" t="s">
        <v>151</v>
      </c>
      <c r="Q23" s="125">
        <v>0.3</v>
      </c>
      <c r="R23" s="123" t="s">
        <v>180</v>
      </c>
      <c r="S23" s="91" t="s">
        <v>151</v>
      </c>
      <c r="T23" s="195"/>
      <c r="U23" s="196"/>
      <c r="V23" s="309"/>
      <c r="W23" s="306"/>
    </row>
    <row r="24" spans="2:23" ht="54" customHeight="1" x14ac:dyDescent="0.25">
      <c r="B24" s="295" t="s">
        <v>83</v>
      </c>
      <c r="C24" s="292" t="s">
        <v>84</v>
      </c>
      <c r="D24" s="213">
        <v>0.23</v>
      </c>
      <c r="E24" s="301">
        <v>0.6</v>
      </c>
      <c r="F24" s="269"/>
      <c r="G24" s="269"/>
      <c r="H24" s="176" t="s">
        <v>85</v>
      </c>
      <c r="I24" s="176"/>
      <c r="J24" s="114" t="s">
        <v>86</v>
      </c>
      <c r="K24" s="16">
        <v>42005</v>
      </c>
      <c r="L24" s="16">
        <v>42339</v>
      </c>
      <c r="M24" s="78" t="s">
        <v>151</v>
      </c>
      <c r="N24" s="78" t="s">
        <v>151</v>
      </c>
      <c r="O24" s="78" t="s">
        <v>151</v>
      </c>
      <c r="P24" s="78" t="s">
        <v>151</v>
      </c>
      <c r="Q24" s="117">
        <v>1</v>
      </c>
      <c r="R24" s="124" t="s">
        <v>159</v>
      </c>
      <c r="S24" s="78" t="s">
        <v>151</v>
      </c>
      <c r="T24" s="314">
        <f>E24</f>
        <v>0.6</v>
      </c>
      <c r="U24" s="198"/>
      <c r="V24" s="201">
        <v>0.25</v>
      </c>
      <c r="W24" s="311">
        <f>T24*V24</f>
        <v>0.15</v>
      </c>
    </row>
    <row r="25" spans="2:23" ht="72" customHeight="1" thickBot="1" x14ac:dyDescent="0.3">
      <c r="B25" s="298"/>
      <c r="C25" s="299"/>
      <c r="D25" s="300"/>
      <c r="E25" s="302"/>
      <c r="F25" s="302"/>
      <c r="G25" s="302"/>
      <c r="H25" s="303" t="s">
        <v>87</v>
      </c>
      <c r="I25" s="303"/>
      <c r="J25" s="126" t="s">
        <v>88</v>
      </c>
      <c r="K25" s="127">
        <v>42005</v>
      </c>
      <c r="L25" s="127">
        <v>42339</v>
      </c>
      <c r="M25" s="80">
        <v>20000000</v>
      </c>
      <c r="N25" s="119" t="s">
        <v>151</v>
      </c>
      <c r="O25" s="80" t="s">
        <v>151</v>
      </c>
      <c r="P25" s="80">
        <v>20000000</v>
      </c>
      <c r="Q25" s="122">
        <v>0.2</v>
      </c>
      <c r="R25" s="106" t="s">
        <v>179</v>
      </c>
      <c r="S25" s="80" t="s">
        <v>151</v>
      </c>
      <c r="T25" s="315"/>
      <c r="U25" s="316"/>
      <c r="V25" s="318"/>
      <c r="W25" s="312"/>
    </row>
    <row r="26" spans="2:23" ht="55.5" customHeight="1" x14ac:dyDescent="0.25">
      <c r="B26" s="295" t="s">
        <v>89</v>
      </c>
      <c r="C26" s="292" t="s">
        <v>90</v>
      </c>
      <c r="D26" s="213">
        <v>1</v>
      </c>
      <c r="E26" s="269"/>
      <c r="F26" s="269"/>
      <c r="G26" s="269"/>
      <c r="H26" s="176" t="s">
        <v>91</v>
      </c>
      <c r="I26" s="176"/>
      <c r="J26" s="114" t="s">
        <v>92</v>
      </c>
      <c r="K26" s="16">
        <v>42005</v>
      </c>
      <c r="L26" s="16">
        <v>42064</v>
      </c>
      <c r="M26" s="78" t="s">
        <v>151</v>
      </c>
      <c r="N26" s="78" t="s">
        <v>151</v>
      </c>
      <c r="O26" s="78" t="s">
        <v>151</v>
      </c>
      <c r="P26" s="78" t="s">
        <v>151</v>
      </c>
      <c r="Q26" s="117">
        <v>1</v>
      </c>
      <c r="R26" s="124" t="s">
        <v>160</v>
      </c>
      <c r="S26" s="78" t="s">
        <v>151</v>
      </c>
      <c r="T26" s="314">
        <f>D26</f>
        <v>1</v>
      </c>
      <c r="U26" s="198"/>
      <c r="V26" s="201">
        <v>0.25</v>
      </c>
      <c r="W26" s="311">
        <f>T26*V26</f>
        <v>0.25</v>
      </c>
    </row>
    <row r="27" spans="2:23" ht="67.5" customHeight="1" thickBot="1" x14ac:dyDescent="0.3">
      <c r="B27" s="297"/>
      <c r="C27" s="294"/>
      <c r="D27" s="215"/>
      <c r="E27" s="271"/>
      <c r="F27" s="271"/>
      <c r="G27" s="271"/>
      <c r="H27" s="170" t="s">
        <v>93</v>
      </c>
      <c r="I27" s="170"/>
      <c r="J27" s="113" t="s">
        <v>94</v>
      </c>
      <c r="K27" s="17">
        <v>42005</v>
      </c>
      <c r="L27" s="17">
        <v>42064</v>
      </c>
      <c r="M27" s="81" t="s">
        <v>151</v>
      </c>
      <c r="N27" s="81" t="s">
        <v>151</v>
      </c>
      <c r="O27" s="81" t="s">
        <v>151</v>
      </c>
      <c r="P27" s="81" t="s">
        <v>151</v>
      </c>
      <c r="Q27" s="125">
        <v>1</v>
      </c>
      <c r="R27" s="128" t="s">
        <v>161</v>
      </c>
      <c r="S27" s="81" t="s">
        <v>151</v>
      </c>
      <c r="T27" s="199"/>
      <c r="U27" s="200"/>
      <c r="V27" s="202"/>
      <c r="W27" s="313"/>
    </row>
    <row r="28" spans="2:23" ht="46.5" customHeight="1" thickBot="1" x14ac:dyDescent="0.3">
      <c r="B28" s="58"/>
      <c r="C28" s="59"/>
      <c r="D28" s="60"/>
      <c r="E28" s="60"/>
      <c r="F28" s="60"/>
      <c r="G28" s="60"/>
      <c r="H28" s="61"/>
      <c r="I28" s="61"/>
      <c r="J28" s="61"/>
      <c r="K28" s="55"/>
      <c r="L28" s="55"/>
      <c r="M28" s="55"/>
      <c r="N28" s="55"/>
      <c r="O28" s="55"/>
      <c r="P28" s="55"/>
      <c r="Q28" s="85"/>
      <c r="R28" s="55"/>
      <c r="S28" s="55"/>
      <c r="T28" s="317" t="s">
        <v>64</v>
      </c>
      <c r="U28" s="317"/>
      <c r="V28" s="317"/>
      <c r="W28" s="134">
        <f>W17+W21+W24+W26</f>
        <v>0.66039999999999999</v>
      </c>
    </row>
    <row r="29" spans="2:23" x14ac:dyDescent="0.25">
      <c r="B29" s="39"/>
      <c r="C29" s="39"/>
      <c r="D29" s="40"/>
      <c r="E29" s="40"/>
      <c r="F29" s="40"/>
      <c r="G29" s="40"/>
      <c r="H29" s="5"/>
      <c r="I29" s="5"/>
      <c r="J29" s="5"/>
      <c r="K29" s="6"/>
      <c r="L29" s="6"/>
      <c r="M29" s="6"/>
      <c r="N29" s="6"/>
      <c r="O29" s="6"/>
      <c r="P29" s="6"/>
      <c r="Q29" s="86"/>
      <c r="R29" s="6"/>
      <c r="S29" s="6"/>
      <c r="T29" s="6"/>
      <c r="U29" s="6"/>
      <c r="V29" s="6"/>
      <c r="W29" s="6"/>
    </row>
    <row r="30" spans="2:23" x14ac:dyDescent="0.25">
      <c r="B30" s="39"/>
      <c r="C30" s="39"/>
      <c r="D30" s="40"/>
      <c r="E30" s="40"/>
      <c r="F30" s="40"/>
      <c r="G30" s="40"/>
      <c r="H30" s="5"/>
      <c r="I30" s="5"/>
      <c r="J30" s="5"/>
      <c r="K30" s="6"/>
      <c r="L30" s="6"/>
      <c r="M30" s="6"/>
      <c r="N30" s="6"/>
      <c r="O30" s="6"/>
      <c r="P30" s="6"/>
      <c r="Q30" s="86"/>
      <c r="R30" s="6"/>
      <c r="S30" s="6"/>
      <c r="T30" s="6"/>
      <c r="U30" s="6"/>
      <c r="V30" s="6"/>
      <c r="W30" s="6"/>
    </row>
    <row r="31" spans="2:23" x14ac:dyDescent="0.25">
      <c r="B31" s="39"/>
      <c r="C31" s="39"/>
      <c r="D31" s="40"/>
      <c r="E31" s="40"/>
      <c r="F31" s="40"/>
      <c r="G31" s="40"/>
      <c r="H31" s="5"/>
      <c r="I31" s="5"/>
      <c r="J31" s="5"/>
      <c r="K31" s="6"/>
      <c r="L31" s="6"/>
      <c r="M31" s="6"/>
      <c r="N31" s="6"/>
      <c r="O31" s="6"/>
      <c r="P31" s="6"/>
      <c r="Q31" s="86"/>
      <c r="R31" s="6"/>
      <c r="S31" s="6"/>
      <c r="T31" s="6"/>
      <c r="U31" s="6"/>
      <c r="V31" s="6"/>
      <c r="W31" s="6"/>
    </row>
  </sheetData>
  <mergeCells count="94">
    <mergeCell ref="V13:V16"/>
    <mergeCell ref="Q15:Q16"/>
    <mergeCell ref="O15:O16"/>
    <mergeCell ref="T28:V28"/>
    <mergeCell ref="V24:V25"/>
    <mergeCell ref="V17:V20"/>
    <mergeCell ref="M13:Q14"/>
    <mergeCell ref="R13:R16"/>
    <mergeCell ref="S13:S16"/>
    <mergeCell ref="T13:U16"/>
    <mergeCell ref="R17:R18"/>
    <mergeCell ref="W24:W25"/>
    <mergeCell ref="V26:V27"/>
    <mergeCell ref="W26:W27"/>
    <mergeCell ref="T24:U25"/>
    <mergeCell ref="T26:U27"/>
    <mergeCell ref="W17:W20"/>
    <mergeCell ref="V21:V23"/>
    <mergeCell ref="W21:W23"/>
    <mergeCell ref="T17:U20"/>
    <mergeCell ref="T21:U23"/>
    <mergeCell ref="H26:I26"/>
    <mergeCell ref="H27:I27"/>
    <mergeCell ref="B26:B27"/>
    <mergeCell ref="C26:C27"/>
    <mergeCell ref="D26:D27"/>
    <mergeCell ref="E26:E27"/>
    <mergeCell ref="F26:F27"/>
    <mergeCell ref="G26:G27"/>
    <mergeCell ref="E21:E23"/>
    <mergeCell ref="D21:D23"/>
    <mergeCell ref="C21:C23"/>
    <mergeCell ref="B21:B23"/>
    <mergeCell ref="H24:I24"/>
    <mergeCell ref="B24:B25"/>
    <mergeCell ref="C24:C25"/>
    <mergeCell ref="D24:D25"/>
    <mergeCell ref="E24:E25"/>
    <mergeCell ref="H21:I21"/>
    <mergeCell ref="H23:I23"/>
    <mergeCell ref="G21:G23"/>
    <mergeCell ref="F21:F23"/>
    <mergeCell ref="F24:F25"/>
    <mergeCell ref="G24:G25"/>
    <mergeCell ref="H25:I25"/>
    <mergeCell ref="B17:B20"/>
    <mergeCell ref="C17:C20"/>
    <mergeCell ref="D17:D20"/>
    <mergeCell ref="E17:E20"/>
    <mergeCell ref="F17:F20"/>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U10:V10"/>
    <mergeCell ref="B3:W6"/>
    <mergeCell ref="U7:V7"/>
    <mergeCell ref="B8:C8"/>
    <mergeCell ref="P8:Q8"/>
    <mergeCell ref="R8:S8"/>
    <mergeCell ref="U8:V8"/>
    <mergeCell ref="B9:C9"/>
    <mergeCell ref="P9:Q9"/>
    <mergeCell ref="R9:S9"/>
    <mergeCell ref="U9:V9"/>
    <mergeCell ref="D8:J8"/>
    <mergeCell ref="D9:J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topLeftCell="B24" workbookViewId="0">
      <selection activeCell="R25" sqref="R25"/>
    </sheetView>
  </sheetViews>
  <sheetFormatPr baseColWidth="10" defaultRowHeight="12.75" x14ac:dyDescent="0.2"/>
  <cols>
    <col min="1" max="1" width="11.42578125" style="1"/>
    <col min="2" max="2" width="20" style="1" customWidth="1"/>
    <col min="3" max="3" width="26" style="1" customWidth="1"/>
    <col min="4" max="4" width="7" style="1" customWidth="1"/>
    <col min="5" max="5" width="6.7109375" style="1" customWidth="1"/>
    <col min="6" max="6" width="6.140625" style="1" customWidth="1"/>
    <col min="7" max="7" width="6.85546875" style="1" customWidth="1"/>
    <col min="8" max="9" width="11.42578125" style="1"/>
    <col min="10" max="10" width="20.28515625" style="1" customWidth="1"/>
    <col min="11" max="12" width="11.42578125" style="1"/>
    <col min="13" max="13" width="14.85546875" style="1" customWidth="1"/>
    <col min="14" max="14" width="13" style="1" customWidth="1"/>
    <col min="15" max="15" width="13.5703125" style="1" customWidth="1"/>
    <col min="16" max="16" width="12.85546875" style="1" customWidth="1"/>
    <col min="17" max="17" width="11.42578125" style="1"/>
    <col min="18" max="18" width="16" style="1" customWidth="1"/>
    <col min="19" max="22" width="11.42578125" style="1"/>
    <col min="23" max="23" width="13.7109375" style="18" customWidth="1"/>
    <col min="24" max="16384" width="11.42578125" style="1"/>
  </cols>
  <sheetData>
    <row r="2" spans="2:23" ht="13.5" thickBot="1" x14ac:dyDescent="0.25"/>
    <row r="3" spans="2:23" ht="15" customHeight="1" x14ac:dyDescent="0.2">
      <c r="B3" s="142" t="s">
        <v>30</v>
      </c>
      <c r="C3" s="143"/>
      <c r="D3" s="143"/>
      <c r="E3" s="143"/>
      <c r="F3" s="143"/>
      <c r="G3" s="143"/>
      <c r="H3" s="143"/>
      <c r="I3" s="143"/>
      <c r="J3" s="143"/>
      <c r="K3" s="143"/>
      <c r="L3" s="143"/>
      <c r="M3" s="143"/>
      <c r="N3" s="143"/>
      <c r="O3" s="143"/>
      <c r="P3" s="143"/>
      <c r="Q3" s="143"/>
      <c r="R3" s="143"/>
      <c r="S3" s="143"/>
      <c r="T3" s="143"/>
      <c r="U3" s="143"/>
      <c r="V3" s="143"/>
      <c r="W3" s="144"/>
    </row>
    <row r="4" spans="2:23" x14ac:dyDescent="0.2">
      <c r="B4" s="137"/>
      <c r="C4" s="138"/>
      <c r="D4" s="138"/>
      <c r="E4" s="138"/>
      <c r="F4" s="138"/>
      <c r="G4" s="138"/>
      <c r="H4" s="138"/>
      <c r="I4" s="138"/>
      <c r="J4" s="138"/>
      <c r="K4" s="138"/>
      <c r="L4" s="138"/>
      <c r="M4" s="138"/>
      <c r="N4" s="138"/>
      <c r="O4" s="138"/>
      <c r="P4" s="138"/>
      <c r="Q4" s="138"/>
      <c r="R4" s="138"/>
      <c r="S4" s="138"/>
      <c r="T4" s="138"/>
      <c r="U4" s="138"/>
      <c r="V4" s="138"/>
      <c r="W4" s="145"/>
    </row>
    <row r="5" spans="2:23" x14ac:dyDescent="0.2">
      <c r="B5" s="137"/>
      <c r="C5" s="138"/>
      <c r="D5" s="138"/>
      <c r="E5" s="138"/>
      <c r="F5" s="138"/>
      <c r="G5" s="138"/>
      <c r="H5" s="138"/>
      <c r="I5" s="138"/>
      <c r="J5" s="138"/>
      <c r="K5" s="138"/>
      <c r="L5" s="138"/>
      <c r="M5" s="138"/>
      <c r="N5" s="138"/>
      <c r="O5" s="138"/>
      <c r="P5" s="138"/>
      <c r="Q5" s="138"/>
      <c r="R5" s="138"/>
      <c r="S5" s="138"/>
      <c r="T5" s="138"/>
      <c r="U5" s="138"/>
      <c r="V5" s="138"/>
      <c r="W5" s="145"/>
    </row>
    <row r="6" spans="2:23" ht="13.5" thickBot="1" x14ac:dyDescent="0.25">
      <c r="B6" s="146"/>
      <c r="C6" s="147"/>
      <c r="D6" s="147"/>
      <c r="E6" s="147"/>
      <c r="F6" s="147"/>
      <c r="G6" s="147"/>
      <c r="H6" s="147"/>
      <c r="I6" s="147"/>
      <c r="J6" s="147"/>
      <c r="K6" s="147"/>
      <c r="L6" s="147"/>
      <c r="M6" s="147"/>
      <c r="N6" s="147"/>
      <c r="O6" s="147"/>
      <c r="P6" s="147"/>
      <c r="Q6" s="147"/>
      <c r="R6" s="147"/>
      <c r="S6" s="147"/>
      <c r="T6" s="147"/>
      <c r="U6" s="147"/>
      <c r="V6" s="147"/>
      <c r="W6" s="148"/>
    </row>
    <row r="7" spans="2:23" x14ac:dyDescent="0.2">
      <c r="B7" s="45"/>
      <c r="C7" s="19"/>
      <c r="D7" s="19"/>
      <c r="E7" s="19"/>
      <c r="F7" s="19"/>
      <c r="G7" s="19"/>
      <c r="H7" s="19"/>
      <c r="I7" s="19"/>
      <c r="J7" s="19"/>
      <c r="K7" s="19"/>
      <c r="L7" s="19"/>
      <c r="M7" s="19"/>
      <c r="N7" s="19"/>
      <c r="O7" s="19"/>
      <c r="P7" s="19"/>
      <c r="Q7" s="19"/>
      <c r="R7" s="19"/>
      <c r="S7" s="19"/>
      <c r="T7" s="19"/>
      <c r="U7" s="149"/>
      <c r="V7" s="149"/>
      <c r="W7" s="46"/>
    </row>
    <row r="8" spans="2:23" x14ac:dyDescent="0.2">
      <c r="B8" s="137" t="s">
        <v>146</v>
      </c>
      <c r="C8" s="138"/>
      <c r="D8" s="152" t="s">
        <v>149</v>
      </c>
      <c r="E8" s="152"/>
      <c r="F8" s="152"/>
      <c r="G8" s="152"/>
      <c r="H8" s="152"/>
      <c r="I8" s="152"/>
      <c r="J8" s="152"/>
      <c r="K8" s="37"/>
      <c r="L8" s="37"/>
      <c r="M8" s="37"/>
      <c r="N8" s="36"/>
      <c r="O8" s="36"/>
      <c r="P8" s="139" t="s">
        <v>0</v>
      </c>
      <c r="Q8" s="139"/>
      <c r="R8" s="244">
        <v>42185</v>
      </c>
      <c r="S8" s="245"/>
      <c r="T8" s="36"/>
      <c r="U8" s="141"/>
      <c r="V8" s="141"/>
      <c r="W8" s="47"/>
    </row>
    <row r="9" spans="2:23" x14ac:dyDescent="0.2">
      <c r="B9" s="137" t="s">
        <v>1</v>
      </c>
      <c r="C9" s="138"/>
      <c r="D9" s="153" t="s">
        <v>169</v>
      </c>
      <c r="E9" s="153"/>
      <c r="F9" s="153"/>
      <c r="G9" s="153"/>
      <c r="H9" s="153"/>
      <c r="I9" s="153"/>
      <c r="J9" s="153"/>
      <c r="K9" s="37"/>
      <c r="L9" s="37"/>
      <c r="M9" s="37"/>
      <c r="N9" s="36"/>
      <c r="O9" s="36"/>
      <c r="P9" s="139" t="s">
        <v>2</v>
      </c>
      <c r="Q9" s="139"/>
      <c r="R9" s="246">
        <v>2015</v>
      </c>
      <c r="S9" s="246"/>
      <c r="T9" s="36"/>
      <c r="U9" s="141"/>
      <c r="V9" s="141"/>
      <c r="W9" s="47"/>
    </row>
    <row r="10" spans="2:23" x14ac:dyDescent="0.2">
      <c r="B10" s="48"/>
      <c r="C10" s="36"/>
      <c r="D10" s="36"/>
      <c r="E10" s="36"/>
      <c r="F10" s="36"/>
      <c r="G10" s="36"/>
      <c r="H10" s="36"/>
      <c r="I10" s="36"/>
      <c r="J10" s="36"/>
      <c r="K10" s="36"/>
      <c r="L10" s="36"/>
      <c r="M10" s="36"/>
      <c r="N10" s="36"/>
      <c r="O10" s="36"/>
      <c r="P10" s="36"/>
      <c r="Q10" s="36"/>
      <c r="R10" s="20"/>
      <c r="S10" s="20"/>
      <c r="T10" s="36"/>
      <c r="U10" s="141"/>
      <c r="V10" s="141"/>
      <c r="W10" s="47"/>
    </row>
    <row r="11" spans="2:23" s="8" customFormat="1" ht="28.5" customHeight="1" x14ac:dyDescent="0.2">
      <c r="B11" s="160" t="s">
        <v>95</v>
      </c>
      <c r="C11" s="161"/>
      <c r="D11" s="162" t="s">
        <v>96</v>
      </c>
      <c r="E11" s="162"/>
      <c r="F11" s="162"/>
      <c r="G11" s="162"/>
      <c r="H11" s="162"/>
      <c r="I11" s="162"/>
      <c r="J11" s="162"/>
      <c r="K11" s="162"/>
      <c r="L11" s="162"/>
      <c r="M11" s="162"/>
      <c r="N11" s="162"/>
      <c r="O11" s="162"/>
      <c r="P11" s="162"/>
      <c r="Q11" s="162"/>
      <c r="R11" s="162"/>
      <c r="S11" s="162"/>
      <c r="T11" s="162"/>
      <c r="U11" s="162"/>
      <c r="V11" s="162"/>
      <c r="W11" s="163"/>
    </row>
    <row r="12" spans="2:23" ht="26.25" customHeight="1" x14ac:dyDescent="0.2">
      <c r="B12" s="324" t="s">
        <v>3</v>
      </c>
      <c r="C12" s="325"/>
      <c r="D12" s="326" t="s">
        <v>128</v>
      </c>
      <c r="E12" s="326"/>
      <c r="F12" s="326"/>
      <c r="G12" s="326"/>
      <c r="H12" s="326"/>
      <c r="I12" s="326"/>
      <c r="J12" s="326"/>
      <c r="K12" s="326"/>
      <c r="L12" s="326"/>
      <c r="M12" s="326"/>
      <c r="N12" s="326"/>
      <c r="O12" s="326"/>
      <c r="P12" s="326"/>
      <c r="Q12" s="326"/>
      <c r="R12" s="326"/>
      <c r="S12" s="326"/>
      <c r="T12" s="326"/>
      <c r="U12" s="326"/>
      <c r="V12" s="326"/>
      <c r="W12" s="327"/>
    </row>
    <row r="13" spans="2:23" s="30" customFormat="1" ht="25.5" customHeight="1" x14ac:dyDescent="0.25">
      <c r="B13" s="328" t="s">
        <v>4</v>
      </c>
      <c r="C13" s="255" t="s">
        <v>5</v>
      </c>
      <c r="D13" s="257" t="s">
        <v>6</v>
      </c>
      <c r="E13" s="258"/>
      <c r="F13" s="258"/>
      <c r="G13" s="259"/>
      <c r="H13" s="257" t="s">
        <v>7</v>
      </c>
      <c r="I13" s="259"/>
      <c r="J13" s="255" t="s">
        <v>9</v>
      </c>
      <c r="K13" s="257" t="s">
        <v>10</v>
      </c>
      <c r="L13" s="259"/>
      <c r="M13" s="257" t="s">
        <v>11</v>
      </c>
      <c r="N13" s="258"/>
      <c r="O13" s="258"/>
      <c r="P13" s="258"/>
      <c r="Q13" s="259"/>
      <c r="R13" s="255" t="s">
        <v>12</v>
      </c>
      <c r="S13" s="255" t="s">
        <v>13</v>
      </c>
      <c r="T13" s="319" t="s">
        <v>14</v>
      </c>
      <c r="U13" s="320"/>
      <c r="V13" s="272" t="s">
        <v>145</v>
      </c>
      <c r="W13" s="262" t="s">
        <v>15</v>
      </c>
    </row>
    <row r="14" spans="2:23" s="30" customFormat="1" ht="15" customHeight="1" x14ac:dyDescent="0.25">
      <c r="B14" s="329"/>
      <c r="C14" s="256"/>
      <c r="D14" s="260" t="s">
        <v>148</v>
      </c>
      <c r="E14" s="264"/>
      <c r="F14" s="264"/>
      <c r="G14" s="261"/>
      <c r="H14" s="265"/>
      <c r="I14" s="266"/>
      <c r="J14" s="256"/>
      <c r="K14" s="260"/>
      <c r="L14" s="261"/>
      <c r="M14" s="260"/>
      <c r="N14" s="264"/>
      <c r="O14" s="264"/>
      <c r="P14" s="264"/>
      <c r="Q14" s="261"/>
      <c r="R14" s="256"/>
      <c r="S14" s="256"/>
      <c r="T14" s="321"/>
      <c r="U14" s="322"/>
      <c r="V14" s="273"/>
      <c r="W14" s="263"/>
    </row>
    <row r="15" spans="2:23" s="30" customFormat="1" ht="39" customHeight="1" x14ac:dyDescent="0.25">
      <c r="B15" s="329"/>
      <c r="C15" s="256"/>
      <c r="D15" s="267" t="s">
        <v>16</v>
      </c>
      <c r="E15" s="267" t="s">
        <v>17</v>
      </c>
      <c r="F15" s="267" t="s">
        <v>18</v>
      </c>
      <c r="G15" s="267" t="s">
        <v>19</v>
      </c>
      <c r="H15" s="265"/>
      <c r="I15" s="266"/>
      <c r="J15" s="256"/>
      <c r="K15" s="255" t="s">
        <v>20</v>
      </c>
      <c r="L15" s="255" t="s">
        <v>21</v>
      </c>
      <c r="M15" s="255" t="s">
        <v>22</v>
      </c>
      <c r="N15" s="255" t="s">
        <v>23</v>
      </c>
      <c r="O15" s="255" t="s">
        <v>123</v>
      </c>
      <c r="P15" s="272" t="s">
        <v>26</v>
      </c>
      <c r="Q15" s="255" t="s">
        <v>27</v>
      </c>
      <c r="R15" s="256"/>
      <c r="S15" s="256"/>
      <c r="T15" s="321"/>
      <c r="U15" s="322"/>
      <c r="V15" s="273"/>
      <c r="W15" s="263"/>
    </row>
    <row r="16" spans="2:23" s="30" customFormat="1" ht="15.75" customHeight="1" thickBot="1" x14ac:dyDescent="0.3">
      <c r="B16" s="329"/>
      <c r="C16" s="256"/>
      <c r="D16" s="268"/>
      <c r="E16" s="268"/>
      <c r="F16" s="268"/>
      <c r="G16" s="268"/>
      <c r="H16" s="330"/>
      <c r="I16" s="331"/>
      <c r="J16" s="256"/>
      <c r="K16" s="256"/>
      <c r="L16" s="256"/>
      <c r="M16" s="256"/>
      <c r="N16" s="256"/>
      <c r="O16" s="256"/>
      <c r="P16" s="273"/>
      <c r="Q16" s="256"/>
      <c r="R16" s="256"/>
      <c r="S16" s="256"/>
      <c r="T16" s="321"/>
      <c r="U16" s="322"/>
      <c r="V16" s="332"/>
      <c r="W16" s="263"/>
    </row>
    <row r="17" spans="2:23" s="2" customFormat="1" ht="137.25" customHeight="1" x14ac:dyDescent="0.2">
      <c r="B17" s="336" t="s">
        <v>97</v>
      </c>
      <c r="C17" s="338" t="s">
        <v>98</v>
      </c>
      <c r="D17" s="340">
        <v>0.22500000000000001</v>
      </c>
      <c r="E17" s="282">
        <v>0.6</v>
      </c>
      <c r="F17" s="341"/>
      <c r="G17" s="341"/>
      <c r="H17" s="344" t="s">
        <v>99</v>
      </c>
      <c r="I17" s="345"/>
      <c r="J17" s="15" t="s">
        <v>100</v>
      </c>
      <c r="K17" s="16">
        <v>42005</v>
      </c>
      <c r="L17" s="16">
        <v>42339</v>
      </c>
      <c r="M17" s="78" t="s">
        <v>151</v>
      </c>
      <c r="N17" s="78" t="s">
        <v>151</v>
      </c>
      <c r="O17" s="78" t="s">
        <v>151</v>
      </c>
      <c r="P17" s="78" t="s">
        <v>151</v>
      </c>
      <c r="Q17" s="94">
        <v>0.75</v>
      </c>
      <c r="R17" s="67" t="s">
        <v>182</v>
      </c>
      <c r="S17" s="68" t="s">
        <v>151</v>
      </c>
      <c r="T17" s="371">
        <f>E17</f>
        <v>0.6</v>
      </c>
      <c r="U17" s="360"/>
      <c r="V17" s="365">
        <v>0.2</v>
      </c>
      <c r="W17" s="368">
        <f>T17*V17</f>
        <v>0.12</v>
      </c>
    </row>
    <row r="18" spans="2:23" s="2" customFormat="1" ht="93" customHeight="1" thickBot="1" x14ac:dyDescent="0.25">
      <c r="B18" s="337"/>
      <c r="C18" s="339"/>
      <c r="D18" s="284"/>
      <c r="E18" s="284"/>
      <c r="F18" s="284"/>
      <c r="G18" s="284"/>
      <c r="H18" s="348"/>
      <c r="I18" s="349"/>
      <c r="J18" s="13" t="s">
        <v>101</v>
      </c>
      <c r="K18" s="17">
        <v>42005</v>
      </c>
      <c r="L18" s="17">
        <v>42339</v>
      </c>
      <c r="M18" s="91">
        <v>3000000</v>
      </c>
      <c r="N18" s="91" t="s">
        <v>151</v>
      </c>
      <c r="O18" s="91" t="s">
        <v>151</v>
      </c>
      <c r="P18" s="91">
        <v>3000000</v>
      </c>
      <c r="Q18" s="95">
        <v>0.45</v>
      </c>
      <c r="R18" s="67" t="s">
        <v>183</v>
      </c>
      <c r="S18" s="68" t="s">
        <v>151</v>
      </c>
      <c r="T18" s="363"/>
      <c r="U18" s="364"/>
      <c r="V18" s="367"/>
      <c r="W18" s="369"/>
    </row>
    <row r="19" spans="2:23" s="2" customFormat="1" ht="59.25" customHeight="1" x14ac:dyDescent="0.2">
      <c r="B19" s="336" t="s">
        <v>102</v>
      </c>
      <c r="C19" s="338" t="s">
        <v>103</v>
      </c>
      <c r="D19" s="341">
        <v>0</v>
      </c>
      <c r="E19" s="341"/>
      <c r="F19" s="341"/>
      <c r="G19" s="341"/>
      <c r="H19" s="344" t="s">
        <v>104</v>
      </c>
      <c r="I19" s="345"/>
      <c r="J19" s="15" t="s">
        <v>105</v>
      </c>
      <c r="K19" s="16">
        <v>42005</v>
      </c>
      <c r="L19" s="16">
        <v>42339</v>
      </c>
      <c r="M19" s="92" t="s">
        <v>151</v>
      </c>
      <c r="N19" s="92" t="s">
        <v>151</v>
      </c>
      <c r="O19" s="92" t="s">
        <v>151</v>
      </c>
      <c r="P19" s="92" t="s">
        <v>151</v>
      </c>
      <c r="Q19" s="21">
        <v>0</v>
      </c>
      <c r="R19" s="90" t="s">
        <v>164</v>
      </c>
      <c r="S19" s="120" t="s">
        <v>174</v>
      </c>
      <c r="T19" s="371">
        <f>D19</f>
        <v>0</v>
      </c>
      <c r="U19" s="360"/>
      <c r="V19" s="365">
        <v>0.2</v>
      </c>
      <c r="W19" s="368">
        <f>T19*V19</f>
        <v>0</v>
      </c>
    </row>
    <row r="20" spans="2:23" s="2" customFormat="1" ht="135" x14ac:dyDescent="0.2">
      <c r="B20" s="342"/>
      <c r="C20" s="343"/>
      <c r="D20" s="283"/>
      <c r="E20" s="283"/>
      <c r="F20" s="283"/>
      <c r="G20" s="283"/>
      <c r="H20" s="346"/>
      <c r="I20" s="347"/>
      <c r="J20" s="4" t="s">
        <v>106</v>
      </c>
      <c r="K20" s="10">
        <v>42005</v>
      </c>
      <c r="L20" s="10">
        <v>42339</v>
      </c>
      <c r="M20" s="79" t="s">
        <v>151</v>
      </c>
      <c r="N20" s="79" t="s">
        <v>151</v>
      </c>
      <c r="O20" s="79" t="s">
        <v>151</v>
      </c>
      <c r="P20" s="79" t="s">
        <v>151</v>
      </c>
      <c r="Q20" s="3">
        <v>0</v>
      </c>
      <c r="R20" s="90" t="s">
        <v>164</v>
      </c>
      <c r="S20" s="120" t="s">
        <v>165</v>
      </c>
      <c r="T20" s="361"/>
      <c r="U20" s="362"/>
      <c r="V20" s="366"/>
      <c r="W20" s="370"/>
    </row>
    <row r="21" spans="2:23" s="2" customFormat="1" ht="57" thickBot="1" x14ac:dyDescent="0.25">
      <c r="B21" s="337"/>
      <c r="C21" s="339"/>
      <c r="D21" s="284"/>
      <c r="E21" s="284"/>
      <c r="F21" s="284"/>
      <c r="G21" s="284"/>
      <c r="H21" s="348"/>
      <c r="I21" s="349"/>
      <c r="J21" s="13" t="s">
        <v>107</v>
      </c>
      <c r="K21" s="17">
        <v>42005</v>
      </c>
      <c r="L21" s="17">
        <v>42339</v>
      </c>
      <c r="M21" s="93" t="s">
        <v>151</v>
      </c>
      <c r="N21" s="93" t="s">
        <v>151</v>
      </c>
      <c r="O21" s="93" t="s">
        <v>151</v>
      </c>
      <c r="P21" s="93" t="s">
        <v>151</v>
      </c>
      <c r="Q21" s="22">
        <v>0</v>
      </c>
      <c r="R21" s="90" t="s">
        <v>164</v>
      </c>
      <c r="S21" s="87" t="s">
        <v>166</v>
      </c>
      <c r="T21" s="363"/>
      <c r="U21" s="364"/>
      <c r="V21" s="367"/>
      <c r="W21" s="369"/>
    </row>
    <row r="22" spans="2:23" s="2" customFormat="1" ht="64.5" thickBot="1" x14ac:dyDescent="0.25">
      <c r="B22" s="23" t="s">
        <v>108</v>
      </c>
      <c r="C22" s="24" t="s">
        <v>109</v>
      </c>
      <c r="D22" s="96">
        <v>0.25</v>
      </c>
      <c r="E22" s="96">
        <v>0.5</v>
      </c>
      <c r="F22" s="25"/>
      <c r="G22" s="25"/>
      <c r="H22" s="374" t="s">
        <v>110</v>
      </c>
      <c r="I22" s="374"/>
      <c r="J22" s="24" t="s">
        <v>111</v>
      </c>
      <c r="K22" s="26">
        <v>42005</v>
      </c>
      <c r="L22" s="26">
        <v>42339</v>
      </c>
      <c r="M22" s="92" t="s">
        <v>151</v>
      </c>
      <c r="N22" s="92" t="s">
        <v>151</v>
      </c>
      <c r="O22" s="92" t="s">
        <v>151</v>
      </c>
      <c r="P22" s="92" t="s">
        <v>151</v>
      </c>
      <c r="Q22" s="97">
        <v>0.5</v>
      </c>
      <c r="R22" s="87" t="s">
        <v>167</v>
      </c>
      <c r="S22" s="88" t="s">
        <v>184</v>
      </c>
      <c r="T22" s="372">
        <f>E22</f>
        <v>0.5</v>
      </c>
      <c r="U22" s="373"/>
      <c r="V22" s="27">
        <v>0.2</v>
      </c>
      <c r="W22" s="28">
        <f>T22*V22</f>
        <v>0.1</v>
      </c>
    </row>
    <row r="23" spans="2:23" s="2" customFormat="1" ht="103.5" customHeight="1" x14ac:dyDescent="0.2">
      <c r="B23" s="336" t="s">
        <v>112</v>
      </c>
      <c r="C23" s="338" t="s">
        <v>113</v>
      </c>
      <c r="D23" s="340">
        <v>0.125</v>
      </c>
      <c r="E23" s="282">
        <v>0.25</v>
      </c>
      <c r="F23" s="341"/>
      <c r="G23" s="356"/>
      <c r="H23" s="350" t="s">
        <v>114</v>
      </c>
      <c r="I23" s="350"/>
      <c r="J23" s="353" t="s">
        <v>116</v>
      </c>
      <c r="K23" s="16">
        <v>42005</v>
      </c>
      <c r="L23" s="16">
        <v>42339</v>
      </c>
      <c r="M23" s="78" t="s">
        <v>151</v>
      </c>
      <c r="N23" s="78" t="s">
        <v>151</v>
      </c>
      <c r="O23" s="78" t="s">
        <v>151</v>
      </c>
      <c r="P23" s="78" t="s">
        <v>151</v>
      </c>
      <c r="Q23" s="94">
        <v>0.5</v>
      </c>
      <c r="R23" s="89" t="s">
        <v>176</v>
      </c>
      <c r="S23" s="68" t="s">
        <v>185</v>
      </c>
      <c r="T23" s="359">
        <f>E23</f>
        <v>0.25</v>
      </c>
      <c r="U23" s="360"/>
      <c r="V23" s="365">
        <v>0.2</v>
      </c>
      <c r="W23" s="368">
        <f>T23*V23</f>
        <v>0.05</v>
      </c>
    </row>
    <row r="24" spans="2:23" s="2" customFormat="1" ht="43.5" customHeight="1" thickBot="1" x14ac:dyDescent="0.25">
      <c r="B24" s="337"/>
      <c r="C24" s="339"/>
      <c r="D24" s="284"/>
      <c r="E24" s="284"/>
      <c r="F24" s="284"/>
      <c r="G24" s="358"/>
      <c r="H24" s="352" t="s">
        <v>115</v>
      </c>
      <c r="I24" s="352"/>
      <c r="J24" s="355"/>
      <c r="K24" s="17">
        <v>42005</v>
      </c>
      <c r="L24" s="17">
        <v>42339</v>
      </c>
      <c r="M24" s="91" t="s">
        <v>151</v>
      </c>
      <c r="N24" s="91" t="s">
        <v>151</v>
      </c>
      <c r="O24" s="91" t="s">
        <v>151</v>
      </c>
      <c r="P24" s="91" t="s">
        <v>151</v>
      </c>
      <c r="Q24" s="22">
        <v>0</v>
      </c>
      <c r="R24" s="89" t="s">
        <v>168</v>
      </c>
      <c r="S24" s="90" t="s">
        <v>151</v>
      </c>
      <c r="T24" s="363"/>
      <c r="U24" s="364"/>
      <c r="V24" s="367"/>
      <c r="W24" s="369"/>
    </row>
    <row r="25" spans="2:23" s="2" customFormat="1" ht="44.25" customHeight="1" x14ac:dyDescent="0.2">
      <c r="B25" s="336" t="s">
        <v>117</v>
      </c>
      <c r="C25" s="338" t="s">
        <v>118</v>
      </c>
      <c r="D25" s="340">
        <v>0.73329999999999995</v>
      </c>
      <c r="E25" s="340">
        <v>0.76600000000000001</v>
      </c>
      <c r="F25" s="341"/>
      <c r="G25" s="356"/>
      <c r="H25" s="350" t="s">
        <v>119</v>
      </c>
      <c r="I25" s="350"/>
      <c r="J25" s="353" t="s">
        <v>122</v>
      </c>
      <c r="K25" s="16">
        <v>42005</v>
      </c>
      <c r="L25" s="16">
        <v>42339</v>
      </c>
      <c r="M25" s="92" t="s">
        <v>151</v>
      </c>
      <c r="N25" s="92" t="s">
        <v>151</v>
      </c>
      <c r="O25" s="92" t="s">
        <v>151</v>
      </c>
      <c r="P25" s="92" t="s">
        <v>151</v>
      </c>
      <c r="Q25" s="94">
        <v>0.95</v>
      </c>
      <c r="R25" s="89" t="s">
        <v>186</v>
      </c>
      <c r="S25" s="68" t="s">
        <v>187</v>
      </c>
      <c r="T25" s="359">
        <f>E25</f>
        <v>0.76600000000000001</v>
      </c>
      <c r="U25" s="360"/>
      <c r="V25" s="365">
        <v>0.2</v>
      </c>
      <c r="W25" s="368">
        <f>T25*V25</f>
        <v>0.1532</v>
      </c>
    </row>
    <row r="26" spans="2:23" s="2" customFormat="1" ht="102" customHeight="1" x14ac:dyDescent="0.2">
      <c r="B26" s="342"/>
      <c r="C26" s="343"/>
      <c r="D26" s="283"/>
      <c r="E26" s="283"/>
      <c r="F26" s="283"/>
      <c r="G26" s="357"/>
      <c r="H26" s="351" t="s">
        <v>120</v>
      </c>
      <c r="I26" s="351"/>
      <c r="J26" s="354"/>
      <c r="K26" s="10">
        <v>42005</v>
      </c>
      <c r="L26" s="10">
        <v>42339</v>
      </c>
      <c r="M26" s="79" t="s">
        <v>151</v>
      </c>
      <c r="N26" s="79" t="s">
        <v>151</v>
      </c>
      <c r="O26" s="79" t="s">
        <v>151</v>
      </c>
      <c r="P26" s="79" t="s">
        <v>151</v>
      </c>
      <c r="Q26" s="98">
        <v>0.95</v>
      </c>
      <c r="R26" s="89" t="s">
        <v>175</v>
      </c>
      <c r="S26" s="68" t="s">
        <v>188</v>
      </c>
      <c r="T26" s="361"/>
      <c r="U26" s="362"/>
      <c r="V26" s="366"/>
      <c r="W26" s="370"/>
    </row>
    <row r="27" spans="2:23" s="2" customFormat="1" ht="52.5" customHeight="1" thickBot="1" x14ac:dyDescent="0.25">
      <c r="B27" s="337"/>
      <c r="C27" s="339"/>
      <c r="D27" s="284"/>
      <c r="E27" s="284"/>
      <c r="F27" s="284"/>
      <c r="G27" s="358"/>
      <c r="H27" s="352" t="s">
        <v>121</v>
      </c>
      <c r="I27" s="352"/>
      <c r="J27" s="355"/>
      <c r="K27" s="17">
        <v>42005</v>
      </c>
      <c r="L27" s="17">
        <v>42339</v>
      </c>
      <c r="M27" s="93" t="s">
        <v>151</v>
      </c>
      <c r="N27" s="93" t="s">
        <v>151</v>
      </c>
      <c r="O27" s="93" t="s">
        <v>151</v>
      </c>
      <c r="P27" s="93" t="s">
        <v>151</v>
      </c>
      <c r="Q27" s="95">
        <v>0.4</v>
      </c>
      <c r="R27" s="89" t="s">
        <v>189</v>
      </c>
      <c r="S27" s="68" t="s">
        <v>190</v>
      </c>
      <c r="T27" s="363"/>
      <c r="U27" s="364"/>
      <c r="V27" s="367"/>
      <c r="W27" s="369"/>
    </row>
    <row r="28" spans="2:23" ht="45" customHeight="1" thickBot="1" x14ac:dyDescent="0.25">
      <c r="B28" s="54"/>
      <c r="C28" s="55"/>
      <c r="D28" s="55"/>
      <c r="E28" s="55"/>
      <c r="F28" s="55"/>
      <c r="G28" s="55"/>
      <c r="H28" s="55"/>
      <c r="I28" s="55"/>
      <c r="J28" s="55"/>
      <c r="K28" s="55"/>
      <c r="L28" s="55"/>
      <c r="M28" s="55"/>
      <c r="N28" s="55"/>
      <c r="O28" s="55"/>
      <c r="P28" s="55"/>
      <c r="Q28" s="55"/>
      <c r="R28" s="55"/>
      <c r="S28" s="56"/>
      <c r="T28" s="333" t="s">
        <v>124</v>
      </c>
      <c r="U28" s="334"/>
      <c r="V28" s="335"/>
      <c r="W28" s="57">
        <f>W17+W19+W22+W23+W25</f>
        <v>0.42320000000000002</v>
      </c>
    </row>
  </sheetData>
  <mergeCells count="89">
    <mergeCell ref="H23:I23"/>
    <mergeCell ref="H24:I24"/>
    <mergeCell ref="J23:J24"/>
    <mergeCell ref="G23:G24"/>
    <mergeCell ref="G17:G18"/>
    <mergeCell ref="H17:I18"/>
    <mergeCell ref="H22:I22"/>
    <mergeCell ref="P15:P16"/>
    <mergeCell ref="Q15:Q16"/>
    <mergeCell ref="O15:O16"/>
    <mergeCell ref="D8:J8"/>
    <mergeCell ref="D9:J9"/>
    <mergeCell ref="T25:U27"/>
    <mergeCell ref="V25:V27"/>
    <mergeCell ref="W23:W24"/>
    <mergeCell ref="W25:W27"/>
    <mergeCell ref="T17:U18"/>
    <mergeCell ref="V17:V18"/>
    <mergeCell ref="W17:W18"/>
    <mergeCell ref="T19:U21"/>
    <mergeCell ref="V19:V21"/>
    <mergeCell ref="W19:W21"/>
    <mergeCell ref="T22:U22"/>
    <mergeCell ref="T23:U24"/>
    <mergeCell ref="V23:V24"/>
    <mergeCell ref="H25:I25"/>
    <mergeCell ref="H26:I26"/>
    <mergeCell ref="H27:I27"/>
    <mergeCell ref="J25:J27"/>
    <mergeCell ref="B25:B27"/>
    <mergeCell ref="C25:C27"/>
    <mergeCell ref="D25:D27"/>
    <mergeCell ref="E25:E27"/>
    <mergeCell ref="F25:F27"/>
    <mergeCell ref="G25:G27"/>
    <mergeCell ref="B19:B21"/>
    <mergeCell ref="C19:C21"/>
    <mergeCell ref="H19:I21"/>
    <mergeCell ref="D19:D21"/>
    <mergeCell ref="E19:E21"/>
    <mergeCell ref="F19:F21"/>
    <mergeCell ref="G19:G21"/>
    <mergeCell ref="B23:B24"/>
    <mergeCell ref="C23:C24"/>
    <mergeCell ref="D23:D24"/>
    <mergeCell ref="E23:E24"/>
    <mergeCell ref="F23:F24"/>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B11:C11"/>
    <mergeCell ref="D11:W11"/>
    <mergeCell ref="B12:C12"/>
    <mergeCell ref="D12:W12"/>
    <mergeCell ref="B13:B16"/>
    <mergeCell ref="C13:C16"/>
    <mergeCell ref="D13:G13"/>
    <mergeCell ref="D14:G14"/>
    <mergeCell ref="H13:I16"/>
    <mergeCell ref="V13:V16"/>
    <mergeCell ref="R13:R16"/>
    <mergeCell ref="M15:M16"/>
    <mergeCell ref="J13:J16"/>
    <mergeCell ref="K13:L14"/>
    <mergeCell ref="M13:Q14"/>
    <mergeCell ref="N15:N16"/>
    <mergeCell ref="U10:V10"/>
    <mergeCell ref="U7:V7"/>
    <mergeCell ref="B8:C8"/>
    <mergeCell ref="P8:Q8"/>
    <mergeCell ref="R8:S8"/>
    <mergeCell ref="U8:V8"/>
    <mergeCell ref="B9:C9"/>
    <mergeCell ref="P9:Q9"/>
    <mergeCell ref="R9:S9"/>
    <mergeCell ref="U9:V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1"/>
  <sheetViews>
    <sheetView topLeftCell="I17" zoomScale="90" zoomScaleNormal="90" workbookViewId="0">
      <selection activeCell="T21" sqref="T21:V21"/>
    </sheetView>
  </sheetViews>
  <sheetFormatPr baseColWidth="10" defaultRowHeight="12.75" x14ac:dyDescent="0.2"/>
  <cols>
    <col min="1" max="1" width="4.85546875" style="1" customWidth="1"/>
    <col min="2" max="2" width="24.42578125" style="1" customWidth="1"/>
    <col min="3" max="3" width="21.140625" style="1" customWidth="1"/>
    <col min="4" max="4" width="5.85546875" style="1" customWidth="1"/>
    <col min="5" max="5" width="4.7109375" style="1" customWidth="1"/>
    <col min="6" max="7" width="5.42578125" style="1" customWidth="1"/>
    <col min="8" max="12" width="11.42578125" style="1"/>
    <col min="13" max="13" width="18.5703125" style="1" customWidth="1"/>
    <col min="14" max="14" width="18.42578125" style="1" customWidth="1"/>
    <col min="15" max="16" width="13.85546875" style="1" customWidth="1"/>
    <col min="17" max="17" width="11.42578125" style="1"/>
    <col min="18" max="18" width="33" style="1" customWidth="1"/>
    <col min="19" max="19" width="15.28515625" style="1" customWidth="1"/>
    <col min="20" max="22" width="11.42578125" style="1"/>
    <col min="23" max="23" width="13.7109375" style="1" customWidth="1"/>
    <col min="24" max="16384" width="11.42578125" style="1"/>
  </cols>
  <sheetData>
    <row r="2" spans="2:23" ht="13.5" thickBot="1" x14ac:dyDescent="0.25"/>
    <row r="3" spans="2:23" ht="15" customHeight="1" x14ac:dyDescent="0.2">
      <c r="B3" s="142" t="s">
        <v>30</v>
      </c>
      <c r="C3" s="143"/>
      <c r="D3" s="143"/>
      <c r="E3" s="143"/>
      <c r="F3" s="143"/>
      <c r="G3" s="143"/>
      <c r="H3" s="143"/>
      <c r="I3" s="143"/>
      <c r="J3" s="143"/>
      <c r="K3" s="143"/>
      <c r="L3" s="143"/>
      <c r="M3" s="143"/>
      <c r="N3" s="143"/>
      <c r="O3" s="143"/>
      <c r="P3" s="143"/>
      <c r="Q3" s="143"/>
      <c r="R3" s="143"/>
      <c r="S3" s="143"/>
      <c r="T3" s="143"/>
      <c r="U3" s="143"/>
      <c r="V3" s="143"/>
      <c r="W3" s="144"/>
    </row>
    <row r="4" spans="2:23" x14ac:dyDescent="0.2">
      <c r="B4" s="137"/>
      <c r="C4" s="138"/>
      <c r="D4" s="138"/>
      <c r="E4" s="138"/>
      <c r="F4" s="138"/>
      <c r="G4" s="138"/>
      <c r="H4" s="138"/>
      <c r="I4" s="138"/>
      <c r="J4" s="138"/>
      <c r="K4" s="138"/>
      <c r="L4" s="138"/>
      <c r="M4" s="138"/>
      <c r="N4" s="138"/>
      <c r="O4" s="138"/>
      <c r="P4" s="138"/>
      <c r="Q4" s="138"/>
      <c r="R4" s="138"/>
      <c r="S4" s="138"/>
      <c r="T4" s="138"/>
      <c r="U4" s="138"/>
      <c r="V4" s="138"/>
      <c r="W4" s="145"/>
    </row>
    <row r="5" spans="2:23" x14ac:dyDescent="0.2">
      <c r="B5" s="137"/>
      <c r="C5" s="138"/>
      <c r="D5" s="138"/>
      <c r="E5" s="138"/>
      <c r="F5" s="138"/>
      <c r="G5" s="138"/>
      <c r="H5" s="138"/>
      <c r="I5" s="138"/>
      <c r="J5" s="138"/>
      <c r="K5" s="138"/>
      <c r="L5" s="138"/>
      <c r="M5" s="138"/>
      <c r="N5" s="138"/>
      <c r="O5" s="138"/>
      <c r="P5" s="138"/>
      <c r="Q5" s="138"/>
      <c r="R5" s="138"/>
      <c r="S5" s="138"/>
      <c r="T5" s="138"/>
      <c r="U5" s="138"/>
      <c r="V5" s="138"/>
      <c r="W5" s="145"/>
    </row>
    <row r="6" spans="2:23" ht="13.5" thickBot="1" x14ac:dyDescent="0.25">
      <c r="B6" s="146"/>
      <c r="C6" s="147"/>
      <c r="D6" s="147"/>
      <c r="E6" s="147"/>
      <c r="F6" s="147"/>
      <c r="G6" s="147"/>
      <c r="H6" s="147"/>
      <c r="I6" s="147"/>
      <c r="J6" s="147"/>
      <c r="K6" s="147"/>
      <c r="L6" s="147"/>
      <c r="M6" s="147"/>
      <c r="N6" s="147"/>
      <c r="O6" s="147"/>
      <c r="P6" s="147"/>
      <c r="Q6" s="147"/>
      <c r="R6" s="147"/>
      <c r="S6" s="147"/>
      <c r="T6" s="147"/>
      <c r="U6" s="147"/>
      <c r="V6" s="147"/>
      <c r="W6" s="148"/>
    </row>
    <row r="7" spans="2:23" x14ac:dyDescent="0.2">
      <c r="B7" s="45"/>
      <c r="C7" s="19"/>
      <c r="D7" s="19"/>
      <c r="E7" s="19"/>
      <c r="F7" s="19"/>
      <c r="G7" s="19"/>
      <c r="H7" s="19"/>
      <c r="I7" s="19"/>
      <c r="J7" s="19"/>
      <c r="K7" s="19"/>
      <c r="L7" s="19"/>
      <c r="M7" s="19"/>
      <c r="N7" s="19"/>
      <c r="O7" s="19"/>
      <c r="P7" s="19"/>
      <c r="Q7" s="19"/>
      <c r="R7" s="19"/>
      <c r="S7" s="19"/>
      <c r="T7" s="19"/>
      <c r="U7" s="149"/>
      <c r="V7" s="149"/>
      <c r="W7" s="46"/>
    </row>
    <row r="8" spans="2:23" ht="36" customHeight="1" x14ac:dyDescent="0.2">
      <c r="B8" s="137" t="s">
        <v>146</v>
      </c>
      <c r="C8" s="138"/>
      <c r="D8" s="152" t="s">
        <v>149</v>
      </c>
      <c r="E8" s="152"/>
      <c r="F8" s="152"/>
      <c r="G8" s="152"/>
      <c r="H8" s="152"/>
      <c r="I8" s="152"/>
      <c r="J8" s="152"/>
      <c r="K8" s="43"/>
      <c r="L8" s="37"/>
      <c r="M8" s="37"/>
      <c r="N8" s="36"/>
      <c r="O8" s="36"/>
      <c r="P8" s="139" t="s">
        <v>0</v>
      </c>
      <c r="Q8" s="139"/>
      <c r="R8" s="150">
        <v>42185</v>
      </c>
      <c r="S8" s="151"/>
      <c r="T8" s="36"/>
      <c r="U8" s="141"/>
      <c r="V8" s="141"/>
      <c r="W8" s="47"/>
    </row>
    <row r="9" spans="2:23" ht="36.75" customHeight="1" x14ac:dyDescent="0.2">
      <c r="B9" s="137" t="s">
        <v>1</v>
      </c>
      <c r="C9" s="138"/>
      <c r="D9" s="153" t="s">
        <v>163</v>
      </c>
      <c r="E9" s="153"/>
      <c r="F9" s="153"/>
      <c r="G9" s="153"/>
      <c r="H9" s="153"/>
      <c r="I9" s="153"/>
      <c r="J9" s="153"/>
      <c r="K9" s="44"/>
      <c r="L9" s="37"/>
      <c r="M9" s="37"/>
      <c r="N9" s="36"/>
      <c r="O9" s="36"/>
      <c r="P9" s="139" t="s">
        <v>2</v>
      </c>
      <c r="Q9" s="139"/>
      <c r="R9" s="140">
        <v>2015</v>
      </c>
      <c r="S9" s="140"/>
      <c r="T9" s="36"/>
      <c r="U9" s="141"/>
      <c r="V9" s="141"/>
      <c r="W9" s="47"/>
    </row>
    <row r="10" spans="2:23" x14ac:dyDescent="0.2">
      <c r="B10" s="48"/>
      <c r="C10" s="36"/>
      <c r="D10" s="36"/>
      <c r="E10" s="36"/>
      <c r="F10" s="36"/>
      <c r="G10" s="36"/>
      <c r="H10" s="36"/>
      <c r="I10" s="36"/>
      <c r="J10" s="36"/>
      <c r="K10" s="36"/>
      <c r="L10" s="36"/>
      <c r="M10" s="36"/>
      <c r="N10" s="36"/>
      <c r="O10" s="36"/>
      <c r="P10" s="36"/>
      <c r="Q10" s="36"/>
      <c r="R10" s="20"/>
      <c r="S10" s="20"/>
      <c r="T10" s="36"/>
      <c r="U10" s="141"/>
      <c r="V10" s="141"/>
      <c r="W10" s="47"/>
    </row>
    <row r="11" spans="2:23" ht="42.75" customHeight="1" x14ac:dyDescent="0.2">
      <c r="B11" s="160" t="s">
        <v>125</v>
      </c>
      <c r="C11" s="161"/>
      <c r="D11" s="162" t="s">
        <v>126</v>
      </c>
      <c r="E11" s="162"/>
      <c r="F11" s="162"/>
      <c r="G11" s="162"/>
      <c r="H11" s="162"/>
      <c r="I11" s="162"/>
      <c r="J11" s="162"/>
      <c r="K11" s="162"/>
      <c r="L11" s="162"/>
      <c r="M11" s="162"/>
      <c r="N11" s="162"/>
      <c r="O11" s="162"/>
      <c r="P11" s="162"/>
      <c r="Q11" s="162"/>
      <c r="R11" s="162"/>
      <c r="S11" s="162"/>
      <c r="T11" s="162"/>
      <c r="U11" s="162"/>
      <c r="V11" s="162"/>
      <c r="W11" s="163"/>
    </row>
    <row r="12" spans="2:23" ht="45" customHeight="1" x14ac:dyDescent="0.2">
      <c r="B12" s="324" t="s">
        <v>3</v>
      </c>
      <c r="C12" s="325"/>
      <c r="D12" s="326" t="s">
        <v>127</v>
      </c>
      <c r="E12" s="326"/>
      <c r="F12" s="326"/>
      <c r="G12" s="326"/>
      <c r="H12" s="326"/>
      <c r="I12" s="326"/>
      <c r="J12" s="326"/>
      <c r="K12" s="326"/>
      <c r="L12" s="326"/>
      <c r="M12" s="326"/>
      <c r="N12" s="326"/>
      <c r="O12" s="326"/>
      <c r="P12" s="326"/>
      <c r="Q12" s="326"/>
      <c r="R12" s="326"/>
      <c r="S12" s="326"/>
      <c r="T12" s="326"/>
      <c r="U12" s="326"/>
      <c r="V12" s="326"/>
      <c r="W12" s="327"/>
    </row>
    <row r="13" spans="2:23" ht="34.5" customHeight="1" x14ac:dyDescent="0.2">
      <c r="B13" s="253" t="s">
        <v>4</v>
      </c>
      <c r="C13" s="255" t="s">
        <v>5</v>
      </c>
      <c r="D13" s="257" t="s">
        <v>6</v>
      </c>
      <c r="E13" s="258"/>
      <c r="F13" s="258"/>
      <c r="G13" s="259"/>
      <c r="H13" s="257" t="s">
        <v>7</v>
      </c>
      <c r="I13" s="259"/>
      <c r="J13" s="255" t="s">
        <v>9</v>
      </c>
      <c r="K13" s="257" t="s">
        <v>10</v>
      </c>
      <c r="L13" s="259"/>
      <c r="M13" s="257" t="s">
        <v>11</v>
      </c>
      <c r="N13" s="258"/>
      <c r="O13" s="258"/>
      <c r="P13" s="258"/>
      <c r="Q13" s="259"/>
      <c r="R13" s="255" t="s">
        <v>12</v>
      </c>
      <c r="S13" s="255" t="s">
        <v>13</v>
      </c>
      <c r="T13" s="319" t="s">
        <v>14</v>
      </c>
      <c r="U13" s="320"/>
      <c r="V13" s="272" t="s">
        <v>145</v>
      </c>
      <c r="W13" s="262" t="s">
        <v>15</v>
      </c>
    </row>
    <row r="14" spans="2:23" ht="34.5" customHeight="1" x14ac:dyDescent="0.2">
      <c r="B14" s="254"/>
      <c r="C14" s="256"/>
      <c r="D14" s="260" t="s">
        <v>29</v>
      </c>
      <c r="E14" s="264"/>
      <c r="F14" s="264"/>
      <c r="G14" s="261"/>
      <c r="H14" s="265"/>
      <c r="I14" s="266"/>
      <c r="J14" s="256"/>
      <c r="K14" s="260"/>
      <c r="L14" s="261"/>
      <c r="M14" s="260"/>
      <c r="N14" s="264"/>
      <c r="O14" s="264"/>
      <c r="P14" s="264"/>
      <c r="Q14" s="261"/>
      <c r="R14" s="256"/>
      <c r="S14" s="256"/>
      <c r="T14" s="321"/>
      <c r="U14" s="322"/>
      <c r="V14" s="273"/>
      <c r="W14" s="263"/>
    </row>
    <row r="15" spans="2:23" x14ac:dyDescent="0.2">
      <c r="B15" s="254"/>
      <c r="C15" s="256"/>
      <c r="D15" s="267" t="s">
        <v>16</v>
      </c>
      <c r="E15" s="267" t="s">
        <v>17</v>
      </c>
      <c r="F15" s="267" t="s">
        <v>18</v>
      </c>
      <c r="G15" s="267" t="s">
        <v>19</v>
      </c>
      <c r="H15" s="265"/>
      <c r="I15" s="266"/>
      <c r="J15" s="256"/>
      <c r="K15" s="255" t="s">
        <v>20</v>
      </c>
      <c r="L15" s="255" t="s">
        <v>21</v>
      </c>
      <c r="M15" s="255" t="s">
        <v>22</v>
      </c>
      <c r="N15" s="255" t="s">
        <v>23</v>
      </c>
      <c r="O15" s="41" t="s">
        <v>24</v>
      </c>
      <c r="P15" s="272" t="s">
        <v>26</v>
      </c>
      <c r="Q15" s="255" t="s">
        <v>27</v>
      </c>
      <c r="R15" s="256"/>
      <c r="S15" s="256"/>
      <c r="T15" s="321"/>
      <c r="U15" s="322"/>
      <c r="V15" s="273"/>
      <c r="W15" s="263"/>
    </row>
    <row r="16" spans="2:23" ht="34.5" customHeight="1" x14ac:dyDescent="0.2">
      <c r="B16" s="375"/>
      <c r="C16" s="376"/>
      <c r="D16" s="378"/>
      <c r="E16" s="378"/>
      <c r="F16" s="378"/>
      <c r="G16" s="378"/>
      <c r="H16" s="384"/>
      <c r="I16" s="385"/>
      <c r="J16" s="376"/>
      <c r="K16" s="376"/>
      <c r="L16" s="376"/>
      <c r="M16" s="376"/>
      <c r="N16" s="376"/>
      <c r="O16" s="42" t="s">
        <v>25</v>
      </c>
      <c r="P16" s="379"/>
      <c r="Q16" s="376"/>
      <c r="R16" s="376"/>
      <c r="S16" s="376"/>
      <c r="T16" s="380"/>
      <c r="U16" s="381"/>
      <c r="V16" s="379"/>
      <c r="W16" s="377"/>
    </row>
    <row r="17" spans="2:23" s="2" customFormat="1" ht="81.75" customHeight="1" x14ac:dyDescent="0.2">
      <c r="B17" s="49" t="s">
        <v>129</v>
      </c>
      <c r="C17" s="4" t="s">
        <v>133</v>
      </c>
      <c r="D17" s="103">
        <v>9.2999999999999999E-2</v>
      </c>
      <c r="E17" s="109">
        <v>0.3075</v>
      </c>
      <c r="F17" s="9"/>
      <c r="G17" s="9"/>
      <c r="H17" s="177" t="s">
        <v>137</v>
      </c>
      <c r="I17" s="177"/>
      <c r="J17" s="4" t="s">
        <v>138</v>
      </c>
      <c r="K17" s="10">
        <v>42005</v>
      </c>
      <c r="L17" s="10">
        <v>42339</v>
      </c>
      <c r="M17" s="99">
        <v>8649442185</v>
      </c>
      <c r="N17" s="100">
        <v>2660114727.7600002</v>
      </c>
      <c r="O17" s="79" t="s">
        <v>151</v>
      </c>
      <c r="P17" s="107">
        <f>+M17-N17</f>
        <v>5989327457.2399998</v>
      </c>
      <c r="Q17" s="102">
        <f>+N17/M17</f>
        <v>0.30754754709768606</v>
      </c>
      <c r="R17" s="67" t="s">
        <v>170</v>
      </c>
      <c r="S17" s="68" t="s">
        <v>151</v>
      </c>
      <c r="T17" s="389">
        <f>+E17</f>
        <v>0.3075</v>
      </c>
      <c r="U17" s="390"/>
      <c r="V17" s="33">
        <v>0.25</v>
      </c>
      <c r="W17" s="110">
        <f>T17*V17</f>
        <v>7.6874999999999999E-2</v>
      </c>
    </row>
    <row r="18" spans="2:23" s="2" customFormat="1" ht="75" customHeight="1" x14ac:dyDescent="0.2">
      <c r="B18" s="49" t="s">
        <v>130</v>
      </c>
      <c r="C18" s="4" t="s">
        <v>134</v>
      </c>
      <c r="D18" s="104">
        <v>0.25</v>
      </c>
      <c r="E18" s="108">
        <v>0.34</v>
      </c>
      <c r="F18" s="9"/>
      <c r="G18" s="9"/>
      <c r="H18" s="177" t="s">
        <v>139</v>
      </c>
      <c r="I18" s="177"/>
      <c r="J18" s="4" t="s">
        <v>140</v>
      </c>
      <c r="K18" s="10">
        <v>42005</v>
      </c>
      <c r="L18" s="10">
        <v>42339</v>
      </c>
      <c r="M18" s="99">
        <v>5582808390.3999996</v>
      </c>
      <c r="N18" s="99">
        <v>1897791334.1199999</v>
      </c>
      <c r="O18" s="79" t="s">
        <v>151</v>
      </c>
      <c r="P18" s="105">
        <f>M18-N18</f>
        <v>3685017056.2799997</v>
      </c>
      <c r="Q18" s="98">
        <f>+E18</f>
        <v>0.34</v>
      </c>
      <c r="R18" s="67" t="s">
        <v>171</v>
      </c>
      <c r="S18" s="68" t="s">
        <v>151</v>
      </c>
      <c r="T18" s="382">
        <f>E18</f>
        <v>0.34</v>
      </c>
      <c r="U18" s="383"/>
      <c r="V18" s="33">
        <v>0.25</v>
      </c>
      <c r="W18" s="110">
        <f>T18*V18</f>
        <v>8.5000000000000006E-2</v>
      </c>
    </row>
    <row r="19" spans="2:23" s="2" customFormat="1" ht="87.75" customHeight="1" x14ac:dyDescent="0.2">
      <c r="B19" s="49" t="s">
        <v>131</v>
      </c>
      <c r="C19" s="4" t="s">
        <v>135</v>
      </c>
      <c r="D19" s="103">
        <v>0.36230000000000001</v>
      </c>
      <c r="E19" s="103">
        <v>0.43280000000000002</v>
      </c>
      <c r="F19" s="9"/>
      <c r="G19" s="9"/>
      <c r="H19" s="177" t="s">
        <v>141</v>
      </c>
      <c r="I19" s="177"/>
      <c r="J19" s="4" t="s">
        <v>142</v>
      </c>
      <c r="K19" s="10">
        <v>42005</v>
      </c>
      <c r="L19" s="10">
        <v>42339</v>
      </c>
      <c r="M19" s="79">
        <v>2607069261</v>
      </c>
      <c r="N19" s="68" t="s">
        <v>151</v>
      </c>
      <c r="O19" s="68" t="s">
        <v>151</v>
      </c>
      <c r="P19" s="107">
        <f>2607069261-944744215</f>
        <v>1662325046</v>
      </c>
      <c r="Q19" s="102">
        <v>0.43280000000000002</v>
      </c>
      <c r="R19" s="87" t="s">
        <v>181</v>
      </c>
      <c r="S19" s="68" t="s">
        <v>151</v>
      </c>
      <c r="T19" s="382">
        <f>E19</f>
        <v>0.43280000000000002</v>
      </c>
      <c r="U19" s="383"/>
      <c r="V19" s="33">
        <v>0.25</v>
      </c>
      <c r="W19" s="110">
        <f>T19*V19</f>
        <v>0.1082</v>
      </c>
    </row>
    <row r="20" spans="2:23" ht="56.25" x14ac:dyDescent="0.2">
      <c r="B20" s="50" t="s">
        <v>132</v>
      </c>
      <c r="C20" s="32" t="s">
        <v>136</v>
      </c>
      <c r="D20" s="103">
        <v>0.25</v>
      </c>
      <c r="E20" s="103">
        <v>0.5</v>
      </c>
      <c r="F20" s="31"/>
      <c r="G20" s="31"/>
      <c r="H20" s="177" t="s">
        <v>143</v>
      </c>
      <c r="I20" s="177"/>
      <c r="J20" s="4" t="s">
        <v>144</v>
      </c>
      <c r="K20" s="10">
        <v>42005</v>
      </c>
      <c r="L20" s="10">
        <v>42339</v>
      </c>
      <c r="M20" s="68" t="s">
        <v>151</v>
      </c>
      <c r="N20" s="68" t="s">
        <v>151</v>
      </c>
      <c r="O20" s="68" t="s">
        <v>151</v>
      </c>
      <c r="P20" s="68" t="s">
        <v>151</v>
      </c>
      <c r="Q20" s="102">
        <v>0.25</v>
      </c>
      <c r="R20" s="101" t="s">
        <v>173</v>
      </c>
      <c r="S20" s="68" t="s">
        <v>151</v>
      </c>
      <c r="T20" s="382">
        <f>E20</f>
        <v>0.5</v>
      </c>
      <c r="U20" s="383"/>
      <c r="V20" s="34">
        <v>0.25</v>
      </c>
      <c r="W20" s="111">
        <f>T20*V20</f>
        <v>0.125</v>
      </c>
    </row>
    <row r="21" spans="2:23" ht="47.25" customHeight="1" thickBot="1" x14ac:dyDescent="0.25">
      <c r="B21" s="51"/>
      <c r="C21" s="52"/>
      <c r="D21" s="52"/>
      <c r="E21" s="52"/>
      <c r="F21" s="52"/>
      <c r="G21" s="52"/>
      <c r="H21" s="52"/>
      <c r="I21" s="52"/>
      <c r="J21" s="52"/>
      <c r="K21" s="52"/>
      <c r="L21" s="52"/>
      <c r="M21" s="52"/>
      <c r="N21" s="52"/>
      <c r="O21" s="52"/>
      <c r="P21" s="52"/>
      <c r="Q21" s="52"/>
      <c r="R21" s="52"/>
      <c r="S21" s="53"/>
      <c r="T21" s="386" t="s">
        <v>28</v>
      </c>
      <c r="U21" s="387"/>
      <c r="V21" s="388"/>
      <c r="W21" s="112">
        <f>W17+W18+W19+W20</f>
        <v>0.39507500000000001</v>
      </c>
    </row>
  </sheetData>
  <mergeCells count="49">
    <mergeCell ref="T21:V21"/>
    <mergeCell ref="H17:I17"/>
    <mergeCell ref="H18:I18"/>
    <mergeCell ref="H19:I19"/>
    <mergeCell ref="T17:U17"/>
    <mergeCell ref="T18:U18"/>
    <mergeCell ref="T19:U19"/>
    <mergeCell ref="R13:R16"/>
    <mergeCell ref="S13:S16"/>
    <mergeCell ref="T13:U16"/>
    <mergeCell ref="H20:I20"/>
    <mergeCell ref="T20:U20"/>
    <mergeCell ref="H13:I16"/>
    <mergeCell ref="P15:P16"/>
    <mergeCell ref="Q15:Q16"/>
    <mergeCell ref="K15:K16"/>
    <mergeCell ref="L15:L16"/>
    <mergeCell ref="M15:M16"/>
    <mergeCell ref="N15:N16"/>
    <mergeCell ref="M13:Q14"/>
    <mergeCell ref="B11:C11"/>
    <mergeCell ref="D11:W11"/>
    <mergeCell ref="B12:C12"/>
    <mergeCell ref="D12:W12"/>
    <mergeCell ref="B13:B16"/>
    <mergeCell ref="C13:C16"/>
    <mergeCell ref="D13:G13"/>
    <mergeCell ref="J13:J16"/>
    <mergeCell ref="K13:L14"/>
    <mergeCell ref="W13:W16"/>
    <mergeCell ref="D14:G14"/>
    <mergeCell ref="D15:D16"/>
    <mergeCell ref="E15:E16"/>
    <mergeCell ref="F15:F16"/>
    <mergeCell ref="V13:V16"/>
    <mergeCell ref="G15:G16"/>
    <mergeCell ref="U10:V10"/>
    <mergeCell ref="B3:W6"/>
    <mergeCell ref="U7:V7"/>
    <mergeCell ref="B8:C8"/>
    <mergeCell ref="P8:Q8"/>
    <mergeCell ref="R8:S8"/>
    <mergeCell ref="U8:V8"/>
    <mergeCell ref="B9:C9"/>
    <mergeCell ref="P9:Q9"/>
    <mergeCell ref="R9:S9"/>
    <mergeCell ref="U9:V9"/>
    <mergeCell ref="D8:J8"/>
    <mergeCell ref="D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TRANSP. ANTICO. ATENC. CIUDADAN</vt:lpstr>
      <vt:lpstr>GESTIÓN TALENTO HUMANO</vt:lpstr>
      <vt:lpstr>EFICIENCIA ADMINISTRATIVA</vt:lpstr>
      <vt:lpstr>GESTION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usuario</cp:lastModifiedBy>
  <dcterms:created xsi:type="dcterms:W3CDTF">2015-03-31T14:24:28Z</dcterms:created>
  <dcterms:modified xsi:type="dcterms:W3CDTF">2015-10-15T19:49:16Z</dcterms:modified>
</cp:coreProperties>
</file>