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ANDRA MORENO\"/>
    </mc:Choice>
  </mc:AlternateContent>
  <bookViews>
    <workbookView xWindow="0" yWindow="0" windowWidth="20490" windowHeight="7155"/>
  </bookViews>
  <sheets>
    <sheet name="TRANSP. ANTICO. ATENC. CIUDADAN" sheetId="5" r:id="rId1"/>
    <sheet name="GESTIÓN TALENTO HUMANO" sheetId="4" r:id="rId2"/>
    <sheet name="EFICIENCIA ADMINISTRATIVA" sheetId="1" r:id="rId3"/>
    <sheet name="GESTION FINANCIERA" sheetId="2" r:id="rId4"/>
  </sheets>
  <calcPr calcId="152511"/>
</workbook>
</file>

<file path=xl/calcChain.xml><?xml version="1.0" encoding="utf-8"?>
<calcChain xmlns="http://schemas.openxmlformats.org/spreadsheetml/2006/main">
  <c r="T20" i="2" l="1"/>
  <c r="T19" i="2"/>
  <c r="T18" i="2"/>
  <c r="T25" i="1"/>
  <c r="T23" i="1"/>
  <c r="T30" i="5"/>
  <c r="T28" i="5"/>
  <c r="T21" i="5"/>
  <c r="T17" i="5"/>
  <c r="T26" i="4" l="1"/>
  <c r="T21" i="4"/>
  <c r="T24" i="4"/>
  <c r="T17" i="4"/>
  <c r="T17" i="1" l="1"/>
  <c r="T22" i="1"/>
  <c r="Q18" i="2" l="1"/>
  <c r="T17" i="2" l="1"/>
  <c r="Q17" i="2"/>
  <c r="P17" i="2"/>
  <c r="P18" i="2" l="1"/>
  <c r="P19" i="2"/>
  <c r="W17" i="5" l="1"/>
  <c r="W20" i="2" l="1"/>
  <c r="W19" i="2"/>
  <c r="W18" i="2"/>
  <c r="W17" i="2"/>
  <c r="W25" i="1"/>
  <c r="W23" i="1"/>
  <c r="W22" i="1"/>
  <c r="T19" i="1"/>
  <c r="W19" i="1" s="1"/>
  <c r="W17" i="1"/>
  <c r="W26" i="4"/>
  <c r="W24" i="4"/>
  <c r="W21" i="4"/>
  <c r="W17" i="4"/>
  <c r="W30" i="5"/>
  <c r="W28" i="5"/>
  <c r="W28" i="1" l="1"/>
  <c r="W21" i="2"/>
  <c r="W28" i="4"/>
  <c r="W21" i="5"/>
  <c r="V32" i="5" s="1"/>
</calcChain>
</file>

<file path=xl/sharedStrings.xml><?xml version="1.0" encoding="utf-8"?>
<sst xmlns="http://schemas.openxmlformats.org/spreadsheetml/2006/main" count="468" uniqueCount="200">
  <si>
    <t>FECHA DE SEGUIMIENTO:</t>
  </si>
  <si>
    <t xml:space="preserve">RESPONSABLE: </t>
  </si>
  <si>
    <t>VIGENCIA:</t>
  </si>
  <si>
    <t xml:space="preserve">ESTRATEGIA 1:  </t>
  </si>
  <si>
    <t xml:space="preserve">META </t>
  </si>
  <si>
    <t>FÓRMULA DEL INDICADOR</t>
  </si>
  <si>
    <t>Cumplimiento real del indicador</t>
  </si>
  <si>
    <t>ACTIVIDADES ESPECÍFICAS</t>
  </si>
  <si>
    <t>(Tácticas)</t>
  </si>
  <si>
    <t>PRODUCTO</t>
  </si>
  <si>
    <t>FECHA DE EJECUCIÓN</t>
  </si>
  <si>
    <t>RECURSOS REQUERIDOS</t>
  </si>
  <si>
    <t>ANÁLISIS</t>
  </si>
  <si>
    <t>ACCIONES CORRECTIVAS</t>
  </si>
  <si>
    <t>CUMPLIMIENTO DE LA ESTRATEGIA</t>
  </si>
  <si>
    <t>CUMPLIMIENTO TOTAL</t>
  </si>
  <si>
    <t xml:space="preserve"> 1er Trimestre</t>
  </si>
  <si>
    <t>2do Trimestre</t>
  </si>
  <si>
    <t xml:space="preserve"> 3er Trimestre</t>
  </si>
  <si>
    <t xml:space="preserve"> 4to Trimestre</t>
  </si>
  <si>
    <t>FECHA  INICIO</t>
  </si>
  <si>
    <t>FECHA FINAL</t>
  </si>
  <si>
    <t>PRESUPUESTO APROBADO</t>
  </si>
  <si>
    <t>PRESUPUESTO EJECUTADO</t>
  </si>
  <si>
    <t>FINANCIEROS</t>
  </si>
  <si>
    <t xml:space="preserve">(Adiciones o Modificaciones) </t>
  </si>
  <si>
    <t>PRESUPUESTO POR EJECUTAR</t>
  </si>
  <si>
    <t>PORCENTAJE DE EJECUCIÓN</t>
  </si>
  <si>
    <t>CUMPLIMIENTO DEL PLAN DE ACCIÓN</t>
  </si>
  <si>
    <t xml:space="preserve">% Acumulado) I trimestre 2015          </t>
  </si>
  <si>
    <t>SEGUIMIENTO PRIMER TRIMESTRE DEL PLAN DE ACCIÓN ANUAL 2015</t>
  </si>
  <si>
    <t>POLITICA</t>
  </si>
  <si>
    <t>Transparencia, Participación y Servicio al Ciudadano</t>
  </si>
  <si>
    <t>Fortalecer la participación desde la planeación</t>
  </si>
  <si>
    <t>Realizar las actividades Actualizar el 100% de la página Web de acuerdo con la normatividad vigente</t>
  </si>
  <si>
    <t>Actividades ejecutadas / actividades planeadas *100</t>
  </si>
  <si>
    <t>Realizar el diagnóstico de la página web</t>
  </si>
  <si>
    <t>Realizar ajustes de acuerdo al diagnóstico</t>
  </si>
  <si>
    <t>Establecer en la entidad política para manejo y protección de datos</t>
  </si>
  <si>
    <t>Implementar accesibilidad en las páginas Web</t>
  </si>
  <si>
    <t>Diagnóstico de la página web</t>
  </si>
  <si>
    <t>Página Web actualizada</t>
  </si>
  <si>
    <t>Política de protección de datos adoptada y publicada</t>
  </si>
  <si>
    <t>Un documento Diagnóstico</t>
  </si>
  <si>
    <t>Mejorar y/o implementar tres mecanismos de participación de los cuales al menos uno se direccione para población con necesidades especiales</t>
  </si>
  <si>
    <t>Mecanismos de participación mejorados y/o implementados / Mecanismos identificados a mejorar o implementar * 100</t>
  </si>
  <si>
    <t>Evaluar y reformular los mecanismos existentes de acuerdo con la caracterización de ciudadanos</t>
  </si>
  <si>
    <t>Diseñar y/o  actualizar los mecanismos de evaluación</t>
  </si>
  <si>
    <t>Tres mecanismos implementados</t>
  </si>
  <si>
    <t>PESO DE LA ESTRATEGIA
(Porcentaje)</t>
  </si>
  <si>
    <t xml:space="preserve">ESTRATEGIA 2:  </t>
  </si>
  <si>
    <t>Fortalecer el Servicio al Ciudadano</t>
  </si>
  <si>
    <t>PORCENTAJE DE EJECUCIÓN (%)</t>
  </si>
  <si>
    <t xml:space="preserve">FINANCIEROS 
(Adiciones o Modificaciones) </t>
  </si>
  <si>
    <t>Realizar la evaluación del 100% de los trámites o servicios de la entidad</t>
  </si>
  <si>
    <t>Trámites o servicios actualizados / Total de trámites o servicios planeados de acuerdo al resultado del plan de mejoramiento * 100</t>
  </si>
  <si>
    <t>Realizar y aplicar la evaluación de los trámites y servicios (necesidades y expectativas)</t>
  </si>
  <si>
    <t>Un documento de resultados de evaluación</t>
  </si>
  <si>
    <t>Un documento del plan de mejoramiento de la evaluación de necesidades y expectativas</t>
  </si>
  <si>
    <t xml:space="preserve">Realizar el 100% de las actividades establecidas en el Plan Anticorrupción y de Atención al Ciudadano </t>
  </si>
  <si>
    <t>Actualizar mapa de riesgos</t>
  </si>
  <si>
    <t>Realizar tres evaluaciones al año del plan anticorrupción y de atención al ciudadano</t>
  </si>
  <si>
    <t>Mapa de riesgos actualizado</t>
  </si>
  <si>
    <t>Tres informes de evaluación del Plan  de Anticorrupción  y Atención al Ciudadano</t>
  </si>
  <si>
    <t>CUMPLIMIENTO</t>
  </si>
  <si>
    <t>Gestión del Talento Humano</t>
  </si>
  <si>
    <t>Garantizar el ingreso, permanencia y retiro del talento humano de manera eficiente</t>
  </si>
  <si>
    <t>Adelantar las actividades requeridas para el cumplimiento del 100% del plan anual de capacitación</t>
  </si>
  <si>
    <t>Número de actividades realizadas en el periodo / Actividades programadas en el periodo * 100</t>
  </si>
  <si>
    <t>Articular recursos de las diferentes entidades del sector para la articulación del plan de capacitación</t>
  </si>
  <si>
    <t>Elaborar diagnóstico de necesidades de capacitación</t>
  </si>
  <si>
    <t>Formular y ejecutar el plan de capacitación</t>
  </si>
  <si>
    <t>Evaluación de la efectividad de la capacitación</t>
  </si>
  <si>
    <t>Diagnóstico de necesidades de capacitación</t>
  </si>
  <si>
    <t>Plan de Capacitación</t>
  </si>
  <si>
    <t>Un documento</t>
  </si>
  <si>
    <t>Adelantar las actividades requeridas para la  actualización del 100% del plan estratégico de Recursos Humanos</t>
  </si>
  <si>
    <t>Número de actividades realizadas / Número de actividades requeridas *100</t>
  </si>
  <si>
    <t>Diseñar el plan estratégico de Recurso Humano</t>
  </si>
  <si>
    <t>Reporte de vacantes definitivas al DAFP y CNSC inicio y adelanto  concurso de méritos</t>
  </si>
  <si>
    <t>Evaluación del plan estratégico de recursos humanos</t>
  </si>
  <si>
    <t>Reporte de Vacantes</t>
  </si>
  <si>
    <t>Evaluación del Plan Estratégico de Recursos Humanos</t>
  </si>
  <si>
    <t>Adelantar las actividades requeridas para la actualización y ejecución del plan de bienestar e incentivos en un 100%</t>
  </si>
  <si>
    <t>Numero de actividades realizadas en el periodo / Actividades programadas en el periodo * 100</t>
  </si>
  <si>
    <t>Diagnóstico de necesidades de bienestar</t>
  </si>
  <si>
    <t>Un documento de diagnóstico de necesidades de bienestar</t>
  </si>
  <si>
    <t>Formulación  y ejecución del plan de bienestar e incentivos</t>
  </si>
  <si>
    <t>Número de actividades realizadas</t>
  </si>
  <si>
    <t>Realizar las acciones definidas en el Decreto 1785 de 2014 para la actualización del manual de funciones</t>
  </si>
  <si>
    <t>Número de actividades realizadas / Número de actividades programadas * 100</t>
  </si>
  <si>
    <t>Identificar  y hacer los cambios a realizar en cuanto a funciones, competencias y requisitos</t>
  </si>
  <si>
    <t>Un documento identificando los cambios</t>
  </si>
  <si>
    <t>Elaboración del acto administrativo de modificación del manual de funciones</t>
  </si>
  <si>
    <t>Acto Administrativo del manual de funciones actualizado</t>
  </si>
  <si>
    <t>Política:</t>
  </si>
  <si>
    <t>Eficiencia Administrativa</t>
  </si>
  <si>
    <t xml:space="preserve">Revisar y actualizar  las actividades  establecidas en el sistema integrado de gestión  </t>
  </si>
  <si>
    <t>Número de actividades realizadas  / Actividades programadas en el periodo * 100</t>
  </si>
  <si>
    <t>Revisar y actualizar el Sistema Integrado de Gestión</t>
  </si>
  <si>
    <t>Un documento de análisis de la vigencia</t>
  </si>
  <si>
    <t>Sistema de gestión de calidad actualizado</t>
  </si>
  <si>
    <t>Reducir en un 10% el consumo de papel</t>
  </si>
  <si>
    <t>Consumo de papel vigencia actual / Comsumo de papel vigencia anterior * 100</t>
  </si>
  <si>
    <t>Incrementar el uso de los recursos tecnológicos</t>
  </si>
  <si>
    <t>Campañas realizadas</t>
  </si>
  <si>
    <t>Actos administrativos internos</t>
  </si>
  <si>
    <t>Estrategias de reducción de consumo de papel</t>
  </si>
  <si>
    <t>Realizar la revisión de los trámites y/o servicios para continuar con su racionalización</t>
  </si>
  <si>
    <t>Número de trámites y/o servicios actualizados / Número de trámites y/o servicios de la entidad * 100</t>
  </si>
  <si>
    <t>Revisar y actualizar los trámites y /o servicios en el SUIT. 3.O</t>
  </si>
  <si>
    <t>Sistema de información SUIT 3.0 actualizado</t>
  </si>
  <si>
    <t>85% del cumplimiento de plan anual de ajuste tecnológico 2015</t>
  </si>
  <si>
    <t>Número de actividades realizadas / Actividades programadas en el Plan Anual de Ajuste Tecnológico 2015 * 100</t>
  </si>
  <si>
    <t>Elaborar el ajuste tecnológico 2015</t>
  </si>
  <si>
    <t>Realizar seguimiento del plan  de ajuste tecnológico</t>
  </si>
  <si>
    <t>Documento Plan de ajuste tecnológico</t>
  </si>
  <si>
    <t>Revisar el Programa de gestión documental y actualizarlo en su totalidad para su posterior publicación</t>
  </si>
  <si>
    <t xml:space="preserve">Cumplimiento revisión  Programa de Gestión Documental </t>
  </si>
  <si>
    <t>Elaborar el documento del programa de gestión documental</t>
  </si>
  <si>
    <t>Revisar y actualizar las TRD</t>
  </si>
  <si>
    <t>Realizar el inventario documental</t>
  </si>
  <si>
    <t>Programa de gestión documental  elaborado y/o actualizado y publicado</t>
  </si>
  <si>
    <t xml:space="preserve">FINANCIEROS
(Adiciones o Modificaciones) </t>
  </si>
  <si>
    <t xml:space="preserve">CUMPLIMIENTO </t>
  </si>
  <si>
    <t>Política</t>
  </si>
  <si>
    <t>Gestión Financiera</t>
  </si>
  <si>
    <t>Garantizar eficiencia, eficacia y efectividad en el uso de los recursos financieros</t>
  </si>
  <si>
    <t>Continuar con el desarrollo de los seis componentes de la eficiencia administarativa mediante la aplicación de la normtividad vigente acorde a las necesidades y expectavivas sectoriales</t>
  </si>
  <si>
    <t>Cumplimiento del 100% de la programación y ejecución presupuestal</t>
  </si>
  <si>
    <t>100% del cumplimiento del PAC</t>
  </si>
  <si>
    <t>90% del cumplimiento del Plan Anual de Adquisiciones</t>
  </si>
  <si>
    <t>100% Adhesión a los acuerdos marco de precio</t>
  </si>
  <si>
    <t xml:space="preserve">
(Presupuesto ejecutado / Presupuesto asignado)*100</t>
  </si>
  <si>
    <t xml:space="preserve">
(PAC ejecutado / PAC asignado)*100</t>
  </si>
  <si>
    <t>(Plan de adquisiciones ejecutado/ plan adquisiciones programado)*100</t>
  </si>
  <si>
    <t>(# Acuerdos marco adheridos / # acuerdos marco que apliquen al sector)*100</t>
  </si>
  <si>
    <t>Seguimiento periódico a la ejecución presupuestal</t>
  </si>
  <si>
    <t>Reportes SIIF evaluados (informes)</t>
  </si>
  <si>
    <t>Seguimiento periódico al cumplimiento del PAC</t>
  </si>
  <si>
    <t xml:space="preserve">Reportes </t>
  </si>
  <si>
    <t>Realizar seguimiento al Plan Anual de Adquisiciones</t>
  </si>
  <si>
    <t>Plan anual de adquisiciones y actos  de contratación publicados</t>
  </si>
  <si>
    <t>Sensibilizar y cumplir con los compromisos de austeridad</t>
  </si>
  <si>
    <t>Acuerdos suscritos</t>
  </si>
  <si>
    <t>PESO DE LA ESTRATEGIA
%</t>
  </si>
  <si>
    <t>ENTIDAD</t>
  </si>
  <si>
    <t>SEGUIMIENTO PRIMER  TRIMESTRE DEL PLAN DE ACCIÓN ANUAL 2015</t>
  </si>
  <si>
    <t xml:space="preserve">% Acumulado) I trimestre 2015         </t>
  </si>
  <si>
    <t>INSTITUTO NACIONAL PARA SORDOS</t>
  </si>
  <si>
    <t>JEFE DE LA OFICINA DE PLANEACIÓN Y SISTEMAS</t>
  </si>
  <si>
    <t>N/A</t>
  </si>
  <si>
    <t>Se han adelantado los ajustes de acuerdo a la información que remite cada líder de proceso. De 24 componentes, 14 se tienen completos 7 de manera parcial.</t>
  </si>
  <si>
    <t xml:space="preserve">El INSOR cumple con los criterios de accesibilidad del manual  3,1 de gobierno en linea y además asesora a las demás entidades del estado </t>
  </si>
  <si>
    <t>De acuerdo a la misión del Instituto contamos con tres servicios los cuales se encuentran en la pagina web actualizados. Se trabaja actualmente en la propuesta de normalización del servicio de interpretación, la cual pretende cambiar la naturaleza de esta constancia a una licencia con registro, cual será un trámite dentro del estado colombiano.</t>
  </si>
  <si>
    <t>Se actualizaron los riesgos del área financiera. Se llevó al COSIG los riesgos de los procesos: Innovación y tecnología y gestión TIC donde fueron aprobados</t>
  </si>
  <si>
    <t>No hay avance</t>
  </si>
  <si>
    <t>Se formuló en articulación al Plan estratégico 2015-2018</t>
  </si>
  <si>
    <t>Se elaboró el Plan Anual de Vacantes y se remitió al DAFP. Se solicitó en el anteproyecto de presupuesto para 2016 los recursos para adelantar concurso con la CNSC</t>
  </si>
  <si>
    <t>Se tomo como base los resultados de la encuesta de clima laboral</t>
  </si>
  <si>
    <t>Seis documentos que evidencian las revisiones y ajustes que se realizaron al Manual de Funciones.</t>
  </si>
  <si>
    <t>La actualización del manual de funciones se adoptó a través de resolución  069 de 2015</t>
  </si>
  <si>
    <t>Se realizará la evaluación, una vez se desarrolle el Plan de Capacitación</t>
  </si>
  <si>
    <t>SECRETARIA GENERAL</t>
  </si>
  <si>
    <t>Sin avance</t>
  </si>
  <si>
    <t>Generar circular interna por medio de la cual se invita a los servidores al uso e implementación de medios digital para la disminución de consumo de papal</t>
  </si>
  <si>
    <t>Definir estrategias de reducción  de consumo de papel</t>
  </si>
  <si>
    <t xml:space="preserve">Los servicios registrados en el SUIT se mantienen </t>
  </si>
  <si>
    <t>Se realizará el seguimiento cuando ya se tenga establecido el plan de ajuste tecnológico</t>
  </si>
  <si>
    <t>SECRETARIA GENERAL - OFICINA DE PLANEACIÓN Y SISTEMAS</t>
  </si>
  <si>
    <t>En el Segundo  trimestre el nivel de ejecución presupuestal llego al 30,75%, presentando un mayor nivel de ejecución en los rubros de gastos de funcionamiento, equivalente al 19%.</t>
  </si>
  <si>
    <t>En el Segundo trimestre el PAC asignado ascendio a la suma $ 5.582.808.390, de los cuales se ha ejecutado el 34% es decir la suma $ 1.897.791.334</t>
  </si>
  <si>
    <t>Se realizó el seguimiento con corte a 31 de abril de 2015, el cual se encuentra publicado en la página web</t>
  </si>
  <si>
    <t xml:space="preserve">Durante el segundo trimestre se utilizó un acuerdos marco: AMP de Combustibles Orden de Compra No.2393 de 2015 Organización TERPEL S.A.
</t>
  </si>
  <si>
    <t>Realizar campaña par incentivar el uso de medios tecnológicos</t>
  </si>
  <si>
    <t>TRD actualizadas e implementadas en los archivos de gestión. Se ajustó el formato para identificar cuando los documentos se conservan en medio electrónico</t>
  </si>
  <si>
    <t>Se cuenta con un documento borrador del Plan, el cual esta pendiente de revisión y ajustes.</t>
  </si>
  <si>
    <t>En el marco del Programa "De Visita por tu cas" del DAFP se están adelantando las gestiones para construir el PIC con su orientación</t>
  </si>
  <si>
    <t>Se encuentra en consolidación.</t>
  </si>
  <si>
    <t xml:space="preserve">El Plan de Bienestar está en la Comisión de Personal para su estudio y aprobación. </t>
  </si>
  <si>
    <t>Se reportó el seguimiento  del Plan de Acción del segundo trimestre de 2015</t>
  </si>
  <si>
    <t>El Plan Anual de Adquisiciones ejecutado con corte al segundo trimestre de 2015, corresponde al  43,28% por un valor de $1128500165</t>
  </si>
  <si>
    <t>Durante el segundo trimestre, se recibió auditoria por parte del ente certificador Bureau Veritas, el informe de auditoria de seguimiento No2 resalta los aspectos positivos del SGC e identifica una No conformidad relacionada con el tema de gestión documental.</t>
  </si>
  <si>
    <t>Se suscribió el Plan de Mejoramiento y se avanza en  la correción y acciones correctivas relacionadas con la No conformidad identificada</t>
  </si>
  <si>
    <t>Realizar análisis de los 3 servicios que ofrece la entidad</t>
  </si>
  <si>
    <t>Realizar seguimiento del documento borrador del Plan de ajuste tecnológico</t>
  </si>
  <si>
    <t>Se elaboró el Programa de Gestión Documental y se publicó en la página Web. Aún así se debe modificar el programa, atendiendo a la no conformidad hallada en la auditoría externa.</t>
  </si>
  <si>
    <t>Ajuste al procedimiento y formatos relacionados con gestión documental</t>
  </si>
  <si>
    <t>Actualizar las TRD incluyendo los documentos electrónicos</t>
  </si>
  <si>
    <t>Se avanza en la organización del inventario documental.</t>
  </si>
  <si>
    <t>La continuidad de la actividad</t>
  </si>
  <si>
    <t>Se cuenta con el diágnostico de acuerdo a la linea establecida por la Procuraduria. Al igual se realizó el informe de cumplimiento con la estrategia de gobierno en línea. Se realizó seguimiento y se generaron las alertas correspondientes sobre los temas que estan pendientes de publicar.</t>
  </si>
  <si>
    <t>Se deben realizar ajustes al informe de gobierno en linea detallando el cumplimiento de cada criterio y asi poder identificar con mayor claridad las debilidades</t>
  </si>
  <si>
    <t xml:space="preserve">Inicar el diseño de la política para manejo y protección de datos. </t>
  </si>
  <si>
    <t>A través de los correos electrónicos se genera la alerta sobre el uso y confidencialidad de la información</t>
  </si>
  <si>
    <t>Evaluar la eficiencia de los mecanismos existentes para participación ciudadana</t>
  </si>
  <si>
    <t xml:space="preserve">Se cuenta en la  pagina web con chat, foro y blog  en lengua de señas para interactuar con al población sorda. Ademas se cuenta con las redes sociales. </t>
  </si>
  <si>
    <t>Realizar los ajustes teniendo en cuenta los resultados de la evaluación</t>
  </si>
  <si>
    <t>De acuerdo al resultado del análisis de los servicios, se continuará a establever acciones de mejora</t>
  </si>
  <si>
    <t>Se realizará a corte de 31 de agosto el segundo seguimiento del plan anticorrupcción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</si>
</sst>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x14ac:knownFonts="1">
    <fon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theme="1"/>
      <name val="Calibri"/>
      <family val="2"/>
      <scheme val="minor"/>
    </font>
    <font>
      <b/>
      <sz val="10"/>
      <name val="Calibri"/>
      <family val="2"/>
      <scheme val="minor"/>
    </font>
    <font>
      <b/>
      <sz val="12"/>
      <color rgb="FF000000"/>
      <name val="Calibri"/>
      <family val="2"/>
      <scheme val="minor"/>
    </font>
    <font>
      <b/>
      <sz val="10"/>
      <color rgb="FFFFFFFF"/>
      <name val="Calibri"/>
      <family val="2"/>
      <scheme val="minor"/>
    </font>
    <font>
      <b/>
      <sz val="12"/>
      <name val="Calibri"/>
      <family val="2"/>
      <scheme val="minor"/>
    </font>
    <font>
      <b/>
      <sz val="12"/>
      <color theme="1"/>
      <name val="Calibri"/>
      <family val="2"/>
      <scheme val="minor"/>
    </font>
    <font>
      <sz val="8"/>
      <name val="Arial"/>
      <family val="2"/>
    </font>
    <font>
      <sz val="10"/>
      <name val="Arial"/>
      <family val="2"/>
    </font>
    <font>
      <sz val="11"/>
      <color theme="1"/>
      <name val="Calibri"/>
      <family val="2"/>
      <scheme val="minor"/>
    </font>
    <font>
      <sz val="8"/>
      <color theme="1"/>
      <name val="Arial"/>
      <family val="2"/>
    </font>
  </fonts>
  <fills count="7">
    <fill>
      <patternFill patternType="none"/>
    </fill>
    <fill>
      <patternFill patternType="gray125"/>
    </fill>
    <fill>
      <patternFill patternType="solid">
        <fgColor rgb="FFC00000"/>
        <bgColor indexed="64"/>
      </patternFill>
    </fill>
    <fill>
      <patternFill patternType="solid">
        <fgColor rgb="FFDCE6F1"/>
        <bgColor indexed="64"/>
      </patternFill>
    </fill>
    <fill>
      <patternFill patternType="solid">
        <fgColor rgb="FFC0C0C0"/>
        <bgColor indexed="64"/>
      </patternFill>
    </fill>
    <fill>
      <patternFill patternType="solid">
        <fgColor rgb="FFBFBFBF"/>
        <bgColor indexed="64"/>
      </patternFill>
    </fill>
    <fill>
      <patternFill patternType="solid">
        <fgColor theme="4" tint="0.79998168889431442"/>
        <bgColor indexed="64"/>
      </patternFill>
    </fill>
  </fills>
  <borders count="101">
    <border>
      <left/>
      <right/>
      <top/>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bottom/>
      <diagonal/>
    </border>
    <border>
      <left/>
      <right style="thin">
        <color rgb="FF000000"/>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rgb="FF000000"/>
      </right>
      <top/>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indexed="64"/>
      </right>
      <top style="medium">
        <color indexed="64"/>
      </top>
      <bottom/>
      <diagonal/>
    </border>
    <border>
      <left style="thin">
        <color indexed="64"/>
      </left>
      <right style="thin">
        <color rgb="FF000000"/>
      </right>
      <top style="medium">
        <color indexed="64"/>
      </top>
      <bottom/>
      <diagonal/>
    </border>
    <border>
      <left style="thin">
        <color rgb="FF000000"/>
      </left>
      <right style="thin">
        <color indexed="64"/>
      </right>
      <top/>
      <bottom style="medium">
        <color indexed="64"/>
      </bottom>
      <diagonal/>
    </border>
    <border>
      <left style="thin">
        <color indexed="64"/>
      </left>
      <right style="thin">
        <color rgb="FF000000"/>
      </right>
      <top/>
      <bottom style="medium">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391">
    <xf numFmtId="0" fontId="0" fillId="0" borderId="0" xfId="0"/>
    <xf numFmtId="0" fontId="1" fillId="0" borderId="0" xfId="0" applyFont="1"/>
    <xf numFmtId="0" fontId="1" fillId="0" borderId="0" xfId="0" applyFont="1" applyFill="1"/>
    <xf numFmtId="0" fontId="3" fillId="0" borderId="11" xfId="0" applyFont="1" applyFill="1" applyBorder="1" applyAlignment="1">
      <alignment horizontal="center" vertical="center" textRotation="90" wrapText="1" readingOrder="1"/>
    </xf>
    <xf numFmtId="0" fontId="4" fillId="0" borderId="2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 fillId="0" borderId="0" xfId="0" applyFont="1" applyBorder="1" applyAlignment="1">
      <alignment horizontal="justify" vertical="center" wrapText="1" readingOrder="1"/>
    </xf>
    <xf numFmtId="0" fontId="3" fillId="0" borderId="0" xfId="0" applyFont="1" applyBorder="1" applyAlignment="1">
      <alignment horizontal="justify" vertical="center" wrapText="1" readingOrder="1"/>
    </xf>
    <xf numFmtId="0" fontId="5" fillId="0" borderId="0" xfId="0" applyFont="1"/>
    <xf numFmtId="0" fontId="2" fillId="0" borderId="11" xfId="0" applyFont="1" applyFill="1" applyBorder="1" applyAlignment="1">
      <alignment horizontal="center" vertical="center" textRotation="90" wrapText="1" readingOrder="1"/>
    </xf>
    <xf numFmtId="17" fontId="2" fillId="0" borderId="11" xfId="0" applyNumberFormat="1" applyFont="1" applyFill="1" applyBorder="1" applyAlignment="1">
      <alignment horizontal="center" vertical="center" wrapText="1" readingOrder="1"/>
    </xf>
    <xf numFmtId="17" fontId="2" fillId="0" borderId="20" xfId="0" applyNumberFormat="1" applyFont="1" applyFill="1" applyBorder="1" applyAlignment="1">
      <alignment horizontal="center" vertical="center" wrapText="1" readingOrder="1"/>
    </xf>
    <xf numFmtId="17" fontId="2" fillId="0" borderId="35" xfId="0" applyNumberFormat="1" applyFont="1" applyFill="1" applyBorder="1" applyAlignment="1">
      <alignment horizontal="center" vertical="center" wrapText="1" readingOrder="1"/>
    </xf>
    <xf numFmtId="0" fontId="4" fillId="0" borderId="44" xfId="0" applyFont="1" applyFill="1" applyBorder="1" applyAlignment="1">
      <alignment horizontal="justify" vertical="center" wrapText="1"/>
    </xf>
    <xf numFmtId="17" fontId="2" fillId="0" borderId="44" xfId="0" applyNumberFormat="1" applyFont="1" applyFill="1" applyBorder="1" applyAlignment="1">
      <alignment horizontal="center" vertical="center" wrapText="1" readingOrder="1"/>
    </xf>
    <xf numFmtId="0" fontId="4" fillId="0" borderId="35" xfId="0" applyFont="1" applyFill="1" applyBorder="1" applyAlignment="1">
      <alignment horizontal="justify" vertical="center" wrapText="1"/>
    </xf>
    <xf numFmtId="17" fontId="2" fillId="0" borderId="49" xfId="0" applyNumberFormat="1" applyFont="1" applyFill="1" applyBorder="1" applyAlignment="1">
      <alignment horizontal="center" vertical="center" wrapText="1" readingOrder="1"/>
    </xf>
    <xf numFmtId="17" fontId="2" fillId="0" borderId="42" xfId="0" applyNumberFormat="1" applyFont="1" applyFill="1" applyBorder="1" applyAlignment="1">
      <alignment horizontal="center" vertical="center" wrapText="1" readingOrder="1"/>
    </xf>
    <xf numFmtId="0" fontId="1" fillId="0" borderId="0" xfId="0" applyFont="1" applyAlignment="1"/>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49" xfId="0" applyFont="1" applyFill="1" applyBorder="1" applyAlignment="1">
      <alignment horizontal="center" vertical="center" textRotation="90" wrapText="1" readingOrder="1"/>
    </xf>
    <xf numFmtId="0" fontId="3" fillId="0" borderId="42" xfId="0" applyFont="1" applyFill="1" applyBorder="1" applyAlignment="1">
      <alignment horizontal="center" vertical="center" textRotation="90" wrapText="1" readingOrder="1"/>
    </xf>
    <xf numFmtId="0" fontId="4" fillId="0" borderId="27" xfId="0" applyFont="1" applyFill="1" applyBorder="1" applyAlignment="1">
      <alignment horizontal="center" vertical="center" wrapText="1"/>
    </xf>
    <xf numFmtId="0" fontId="4" fillId="0" borderId="28" xfId="0" applyFont="1" applyFill="1" applyBorder="1" applyAlignment="1">
      <alignment horizontal="justify" vertical="center" wrapText="1"/>
    </xf>
    <xf numFmtId="0" fontId="2" fillId="0" borderId="60" xfId="0" applyFont="1" applyFill="1" applyBorder="1" applyAlignment="1">
      <alignment horizontal="center" vertical="center" textRotation="90" wrapText="1" readingOrder="1"/>
    </xf>
    <xf numFmtId="17" fontId="2" fillId="0" borderId="60" xfId="0" applyNumberFormat="1" applyFont="1" applyFill="1" applyBorder="1" applyAlignment="1">
      <alignment horizontal="center" vertical="center" wrapText="1" readingOrder="1"/>
    </xf>
    <xf numFmtId="9" fontId="1" fillId="0" borderId="60" xfId="0" applyNumberFormat="1" applyFont="1" applyFill="1" applyBorder="1" applyAlignment="1">
      <alignment horizontal="center" vertical="center" wrapText="1"/>
    </xf>
    <xf numFmtId="0" fontId="3" fillId="0" borderId="63" xfId="0" applyFont="1" applyFill="1" applyBorder="1" applyAlignment="1">
      <alignment horizontal="center" vertical="center" wrapText="1" readingOrder="1"/>
    </xf>
    <xf numFmtId="0" fontId="1" fillId="0" borderId="0" xfId="0" applyFont="1" applyAlignment="1">
      <alignment horizontal="justify" vertical="center" wrapText="1"/>
    </xf>
    <xf numFmtId="0" fontId="1" fillId="0" borderId="0" xfId="0" applyFont="1" applyAlignment="1">
      <alignment horizontal="center" vertical="center" wrapText="1"/>
    </xf>
    <xf numFmtId="0" fontId="2" fillId="0" borderId="8" xfId="0" applyFont="1" applyBorder="1" applyAlignment="1">
      <alignment horizontal="justify" vertical="center" wrapText="1" readingOrder="1"/>
    </xf>
    <xf numFmtId="0" fontId="4" fillId="0" borderId="20" xfId="0" applyFont="1" applyFill="1" applyBorder="1" applyAlignment="1">
      <alignment vertical="center" wrapText="1"/>
    </xf>
    <xf numFmtId="9" fontId="1" fillId="0" borderId="11" xfId="0" applyNumberFormat="1" applyFont="1" applyFill="1" applyBorder="1" applyAlignment="1">
      <alignment horizontal="center" vertical="center" wrapText="1"/>
    </xf>
    <xf numFmtId="9" fontId="2" fillId="0" borderId="8" xfId="0" applyNumberFormat="1" applyFont="1" applyBorder="1" applyAlignment="1">
      <alignment horizontal="center" vertical="center" wrapText="1" readingOrder="1"/>
    </xf>
    <xf numFmtId="0" fontId="4" fillId="0" borderId="35" xfId="0" applyFont="1" applyBorder="1" applyAlignment="1">
      <alignment horizontal="justify" vertical="center" wrapText="1"/>
    </xf>
    <xf numFmtId="0" fontId="4" fillId="0" borderId="0" xfId="0" applyFont="1" applyBorder="1" applyAlignment="1">
      <alignment horizontal="justify" vertical="center" wrapText="1"/>
    </xf>
    <xf numFmtId="0" fontId="3" fillId="0" borderId="0" xfId="0" applyFont="1" applyBorder="1" applyAlignment="1">
      <alignment horizontal="left" vertical="center" wrapText="1" readingOrder="1"/>
    </xf>
    <xf numFmtId="0" fontId="1" fillId="0" borderId="0" xfId="0" applyFont="1" applyFill="1" applyAlignment="1">
      <alignment horizontal="justify" vertical="center" wrapText="1"/>
    </xf>
    <xf numFmtId="0" fontId="2" fillId="0" borderId="0" xfId="0" applyFont="1" applyFill="1" applyBorder="1" applyAlignment="1">
      <alignment horizontal="justify" vertical="center" wrapText="1" readingOrder="1"/>
    </xf>
    <xf numFmtId="0" fontId="2" fillId="0" borderId="0" xfId="0" applyFont="1" applyFill="1" applyBorder="1" applyAlignment="1">
      <alignment horizontal="justify" vertical="center" textRotation="90" wrapText="1" readingOrder="1"/>
    </xf>
    <xf numFmtId="0" fontId="3" fillId="4" borderId="9"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0" borderId="24" xfId="0" applyFont="1" applyBorder="1" applyAlignment="1">
      <alignment horizontal="left" vertical="center" wrapText="1" readingOrder="1"/>
    </xf>
    <xf numFmtId="0" fontId="3" fillId="0" borderId="73" xfId="0" applyFont="1" applyBorder="1" applyAlignment="1">
      <alignment horizontal="left" vertical="center" wrapText="1" readingOrder="1"/>
    </xf>
    <xf numFmtId="0" fontId="2" fillId="0" borderId="81" xfId="0" applyFont="1" applyBorder="1" applyAlignment="1">
      <alignment horizontal="justify" vertical="center" wrapText="1" readingOrder="1"/>
    </xf>
    <xf numFmtId="0" fontId="4" fillId="0" borderId="82" xfId="0" applyFont="1" applyBorder="1" applyAlignment="1">
      <alignment horizontal="justify" vertical="center" wrapText="1"/>
    </xf>
    <xf numFmtId="0" fontId="4" fillId="0" borderId="78" xfId="0" applyFont="1" applyBorder="1" applyAlignment="1">
      <alignment horizontal="justify" vertical="center" wrapText="1"/>
    </xf>
    <xf numFmtId="0" fontId="3" fillId="0" borderId="77" xfId="0" applyFont="1" applyBorder="1" applyAlignment="1">
      <alignment horizontal="justify" vertical="center" wrapText="1" readingOrder="1"/>
    </xf>
    <xf numFmtId="0" fontId="4" fillId="0" borderId="50" xfId="0" applyFont="1" applyFill="1" applyBorder="1" applyAlignment="1">
      <alignment horizontal="justify" vertical="center" wrapText="1"/>
    </xf>
    <xf numFmtId="0" fontId="4" fillId="0" borderId="50" xfId="0" applyFont="1" applyFill="1" applyBorder="1" applyAlignment="1">
      <alignment vertical="center" wrapText="1"/>
    </xf>
    <xf numFmtId="0" fontId="2" fillId="0" borderId="89" xfId="0" applyFont="1" applyBorder="1" applyAlignment="1">
      <alignment horizontal="justify" vertical="center" wrapText="1" readingOrder="1"/>
    </xf>
    <xf numFmtId="0" fontId="2" fillId="0" borderId="90" xfId="0" applyFont="1" applyBorder="1" applyAlignment="1">
      <alignment horizontal="justify" vertical="center" wrapText="1" readingOrder="1"/>
    </xf>
    <xf numFmtId="0" fontId="2" fillId="0" borderId="91" xfId="0" applyFont="1" applyBorder="1" applyAlignment="1">
      <alignment horizontal="justify" vertical="center" wrapText="1" readingOrder="1"/>
    </xf>
    <xf numFmtId="0" fontId="2" fillId="0" borderId="94" xfId="0" applyFont="1" applyBorder="1" applyAlignment="1">
      <alignment horizontal="justify" vertical="center" wrapText="1" readingOrder="1"/>
    </xf>
    <xf numFmtId="0" fontId="2" fillId="0" borderId="95" xfId="0" applyFont="1" applyBorder="1" applyAlignment="1">
      <alignment horizontal="justify" vertical="center" wrapText="1" readingOrder="1"/>
    </xf>
    <xf numFmtId="0" fontId="2" fillId="0" borderId="57" xfId="0" applyFont="1" applyBorder="1" applyAlignment="1">
      <alignment horizontal="justify" vertical="center" wrapText="1" readingOrder="1"/>
    </xf>
    <xf numFmtId="0" fontId="9" fillId="0" borderId="58" xfId="0" applyFont="1" applyBorder="1" applyAlignment="1">
      <alignment horizontal="center" vertical="center" wrapText="1"/>
    </xf>
    <xf numFmtId="0" fontId="2" fillId="0" borderId="94" xfId="0" applyFont="1" applyFill="1" applyBorder="1" applyAlignment="1">
      <alignment horizontal="justify" vertical="center" wrapText="1" readingOrder="1"/>
    </xf>
    <xf numFmtId="0" fontId="2" fillId="0" borderId="95" xfId="0" applyFont="1" applyFill="1" applyBorder="1" applyAlignment="1">
      <alignment horizontal="justify" vertical="center" wrapText="1" readingOrder="1"/>
    </xf>
    <xf numFmtId="0" fontId="2" fillId="0" borderId="95" xfId="0" applyFont="1" applyFill="1" applyBorder="1" applyAlignment="1">
      <alignment horizontal="justify" vertical="center" textRotation="90" wrapText="1" readingOrder="1"/>
    </xf>
    <xf numFmtId="0" fontId="4" fillId="0" borderId="95" xfId="0" applyFont="1" applyFill="1" applyBorder="1" applyAlignment="1">
      <alignment horizontal="justify" vertical="center" wrapText="1"/>
    </xf>
    <xf numFmtId="0" fontId="6" fillId="6" borderId="99" xfId="0" applyFont="1" applyFill="1" applyBorder="1" applyAlignment="1">
      <alignment horizontal="center" vertical="center" wrapText="1"/>
    </xf>
    <xf numFmtId="0" fontId="1" fillId="0" borderId="0" xfId="0" applyFont="1" applyBorder="1"/>
    <xf numFmtId="0" fontId="1" fillId="0" borderId="78" xfId="0" applyFont="1" applyBorder="1" applyAlignment="1"/>
    <xf numFmtId="0" fontId="1" fillId="0" borderId="94" xfId="0" applyFont="1" applyBorder="1"/>
    <xf numFmtId="0" fontId="1" fillId="0" borderId="95" xfId="0" applyFont="1" applyBorder="1"/>
    <xf numFmtId="0" fontId="11" fillId="0" borderId="20" xfId="0" applyFont="1" applyFill="1" applyBorder="1" applyAlignment="1">
      <alignment horizontal="justify" vertical="center" wrapText="1"/>
    </xf>
    <xf numFmtId="0" fontId="11" fillId="0" borderId="20" xfId="0" applyFont="1" applyFill="1" applyBorder="1" applyAlignment="1">
      <alignment horizontal="center" vertical="center" wrapText="1"/>
    </xf>
    <xf numFmtId="0" fontId="11" fillId="0" borderId="20" xfId="0" applyFont="1" applyBorder="1" applyAlignment="1">
      <alignment horizontal="justify" vertical="center" wrapText="1"/>
    </xf>
    <xf numFmtId="3" fontId="11" fillId="0" borderId="100" xfId="0" applyNumberFormat="1" applyFont="1" applyFill="1" applyBorder="1" applyAlignment="1">
      <alignment horizontal="justify" vertical="center" wrapText="1"/>
    </xf>
    <xf numFmtId="3" fontId="11" fillId="0" borderId="20" xfId="0" applyNumberFormat="1" applyFont="1" applyFill="1" applyBorder="1" applyAlignment="1">
      <alignment horizontal="justify" vertical="center" wrapText="1"/>
    </xf>
    <xf numFmtId="10" fontId="11" fillId="0" borderId="20" xfId="0" applyNumberFormat="1" applyFont="1" applyFill="1" applyBorder="1" applyAlignment="1">
      <alignment horizontal="center" vertical="center" wrapText="1"/>
    </xf>
    <xf numFmtId="9" fontId="11" fillId="0" borderId="20" xfId="0" applyNumberFormat="1" applyFont="1" applyBorder="1" applyAlignment="1">
      <alignment horizontal="center" vertical="center" wrapText="1"/>
    </xf>
    <xf numFmtId="17" fontId="2" fillId="0" borderId="100" xfId="0" applyNumberFormat="1" applyFont="1" applyFill="1" applyBorder="1" applyAlignment="1">
      <alignment horizontal="center" vertical="center" wrapText="1" readingOrder="1"/>
    </xf>
    <xf numFmtId="9" fontId="11" fillId="0" borderId="100" xfId="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9" fontId="1" fillId="0" borderId="35" xfId="0" applyNumberFormat="1" applyFont="1" applyBorder="1" applyAlignment="1">
      <alignment horizontal="center" vertical="center" wrapText="1"/>
    </xf>
    <xf numFmtId="3" fontId="11" fillId="0" borderId="35"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9" fontId="2" fillId="0" borderId="20" xfId="0" applyNumberFormat="1" applyFont="1" applyFill="1" applyBorder="1" applyAlignment="1">
      <alignment horizontal="center" vertical="center" textRotation="90" wrapText="1" readingOrder="1"/>
    </xf>
    <xf numFmtId="0" fontId="2" fillId="0" borderId="95"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0" fontId="11" fillId="0" borderId="20" xfId="0" applyFont="1" applyFill="1" applyBorder="1" applyAlignment="1">
      <alignment vertical="center" wrapText="1"/>
    </xf>
    <xf numFmtId="0" fontId="11" fillId="0" borderId="100"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20" xfId="0" applyFont="1" applyFill="1" applyBorder="1" applyAlignment="1">
      <alignment horizontal="center" vertical="center"/>
    </xf>
    <xf numFmtId="3" fontId="11" fillId="0" borderId="44" xfId="0" applyNumberFormat="1" applyFont="1" applyFill="1" applyBorder="1" applyAlignment="1">
      <alignment horizontal="center" vertical="center" wrapText="1"/>
    </xf>
    <xf numFmtId="3" fontId="11" fillId="0" borderId="52" xfId="0" applyNumberFormat="1" applyFont="1" applyFill="1" applyBorder="1" applyAlignment="1">
      <alignment horizontal="center" vertical="center" wrapText="1"/>
    </xf>
    <xf numFmtId="3" fontId="11" fillId="0" borderId="100" xfId="0" applyNumberFormat="1" applyFont="1" applyFill="1" applyBorder="1" applyAlignment="1">
      <alignment horizontal="center" vertical="center" wrapText="1"/>
    </xf>
    <xf numFmtId="9" fontId="3" fillId="0" borderId="49" xfId="0" applyNumberFormat="1" applyFont="1" applyFill="1" applyBorder="1" applyAlignment="1">
      <alignment horizontal="center" vertical="center" textRotation="90" wrapText="1" readingOrder="1"/>
    </xf>
    <xf numFmtId="9" fontId="3" fillId="0" borderId="42" xfId="0" applyNumberFormat="1" applyFont="1" applyFill="1" applyBorder="1" applyAlignment="1">
      <alignment horizontal="center" vertical="center" textRotation="90" wrapText="1" readingOrder="1"/>
    </xf>
    <xf numFmtId="9" fontId="2" fillId="0" borderId="60" xfId="0" applyNumberFormat="1" applyFont="1" applyFill="1" applyBorder="1" applyAlignment="1">
      <alignment horizontal="center" vertical="center" textRotation="90" wrapText="1" readingOrder="1"/>
    </xf>
    <xf numFmtId="9" fontId="3" fillId="0" borderId="60" xfId="0" applyNumberFormat="1" applyFont="1" applyFill="1" applyBorder="1" applyAlignment="1">
      <alignment horizontal="center" vertical="center" textRotation="90" wrapText="1" readingOrder="1"/>
    </xf>
    <xf numFmtId="9" fontId="3" fillId="0" borderId="11" xfId="0" applyNumberFormat="1" applyFont="1" applyFill="1" applyBorder="1" applyAlignment="1">
      <alignment horizontal="center" vertical="center" textRotation="90" wrapText="1" readingOrder="1"/>
    </xf>
    <xf numFmtId="4" fontId="0" fillId="0" borderId="20" xfId="0" applyNumberFormat="1" applyFill="1" applyBorder="1" applyAlignment="1">
      <alignment horizontal="center" vertical="center"/>
    </xf>
    <xf numFmtId="4" fontId="12" fillId="0" borderId="20" xfId="0" applyNumberFormat="1" applyFont="1" applyFill="1" applyBorder="1" applyAlignment="1">
      <alignment horizontal="center" vertical="center"/>
    </xf>
    <xf numFmtId="0" fontId="11" fillId="0" borderId="20" xfId="0" applyFont="1" applyFill="1" applyBorder="1" applyAlignment="1">
      <alignment vertical="top" wrapText="1"/>
    </xf>
    <xf numFmtId="10" fontId="3" fillId="0" borderId="11" xfId="0" applyNumberFormat="1" applyFont="1" applyFill="1" applyBorder="1" applyAlignment="1">
      <alignment horizontal="center" vertical="center" textRotation="90" wrapText="1" readingOrder="1"/>
    </xf>
    <xf numFmtId="10" fontId="2" fillId="0" borderId="11" xfId="0" applyNumberFormat="1" applyFont="1" applyFill="1" applyBorder="1" applyAlignment="1">
      <alignment horizontal="center" vertical="center" textRotation="90" wrapText="1" readingOrder="1"/>
    </xf>
    <xf numFmtId="9" fontId="2" fillId="0" borderId="11" xfId="0" applyNumberFormat="1" applyFont="1" applyFill="1" applyBorder="1" applyAlignment="1">
      <alignment horizontal="center" vertical="center" textRotation="90" wrapText="1" readingOrder="1"/>
    </xf>
    <xf numFmtId="4" fontId="3" fillId="0" borderId="11" xfId="0" applyNumberFormat="1" applyFont="1" applyFill="1" applyBorder="1" applyAlignment="1">
      <alignment horizontal="center" vertical="center" textRotation="90" wrapText="1" readingOrder="1"/>
    </xf>
    <xf numFmtId="0" fontId="11" fillId="0" borderId="18" xfId="0" applyFont="1" applyFill="1" applyBorder="1" applyAlignment="1">
      <alignment horizontal="justify" vertical="center" wrapText="1"/>
    </xf>
    <xf numFmtId="43" fontId="3" fillId="0" borderId="11" xfId="1" applyFont="1" applyFill="1" applyBorder="1" applyAlignment="1">
      <alignment horizontal="center" vertical="center" textRotation="90" wrapText="1" readingOrder="1"/>
    </xf>
    <xf numFmtId="9" fontId="2" fillId="0" borderId="11" xfId="2" applyFont="1" applyFill="1" applyBorder="1" applyAlignment="1">
      <alignment horizontal="center" vertical="center" textRotation="90" wrapText="1" readingOrder="1"/>
    </xf>
    <xf numFmtId="10" fontId="2" fillId="0" borderId="11" xfId="2" applyNumberFormat="1" applyFont="1" applyFill="1" applyBorder="1" applyAlignment="1">
      <alignment horizontal="center" vertical="center" textRotation="90" wrapText="1" readingOrder="1"/>
    </xf>
    <xf numFmtId="10" fontId="3" fillId="0" borderId="59" xfId="2" applyNumberFormat="1" applyFont="1" applyFill="1" applyBorder="1" applyAlignment="1">
      <alignment horizontal="center" vertical="center" wrapText="1" readingOrder="1"/>
    </xf>
    <xf numFmtId="10" fontId="2" fillId="0" borderId="88" xfId="2" applyNumberFormat="1" applyFont="1" applyBorder="1" applyAlignment="1">
      <alignment horizontal="center" vertical="center" wrapText="1" readingOrder="1"/>
    </xf>
    <xf numFmtId="10" fontId="4" fillId="0" borderId="93" xfId="2" applyNumberFormat="1" applyFont="1" applyBorder="1" applyAlignment="1">
      <alignment horizontal="center" vertical="center" wrapText="1"/>
    </xf>
    <xf numFmtId="0" fontId="4" fillId="0" borderId="44"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2" fillId="0" borderId="35" xfId="0" applyFont="1" applyFill="1" applyBorder="1" applyAlignment="1">
      <alignment horizontal="center" vertical="center" wrapText="1" readingOrder="1"/>
    </xf>
    <xf numFmtId="9" fontId="2" fillId="0" borderId="35" xfId="0" applyNumberFormat="1" applyFont="1" applyFill="1" applyBorder="1" applyAlignment="1">
      <alignment horizontal="center" vertical="center" textRotation="90" wrapText="1" readingOrder="1"/>
    </xf>
    <xf numFmtId="0" fontId="2" fillId="0" borderId="44" xfId="0" applyFont="1" applyFill="1" applyBorder="1" applyAlignment="1">
      <alignment horizontal="center" vertical="center" textRotation="90" wrapText="1" readingOrder="1"/>
    </xf>
    <xf numFmtId="0" fontId="11" fillId="0" borderId="18" xfId="0" applyFont="1" applyFill="1" applyBorder="1" applyAlignment="1">
      <alignment horizontal="center" vertical="center" wrapText="1"/>
    </xf>
    <xf numFmtId="0" fontId="11" fillId="0" borderId="18" xfId="0" applyFont="1" applyFill="1" applyBorder="1" applyAlignment="1">
      <alignment vertical="center" wrapText="1"/>
    </xf>
    <xf numFmtId="9" fontId="2" fillId="0" borderId="52" xfId="0" applyNumberFormat="1" applyFont="1" applyFill="1" applyBorder="1" applyAlignment="1">
      <alignment horizontal="center" vertical="center" textRotation="90" wrapText="1" readingOrder="1"/>
    </xf>
    <xf numFmtId="9" fontId="2" fillId="0" borderId="19" xfId="0" applyNumberFormat="1" applyFont="1" applyFill="1" applyBorder="1" applyAlignment="1">
      <alignment horizontal="center" vertical="center" textRotation="90" wrapText="1" readingOrder="1"/>
    </xf>
    <xf numFmtId="0" fontId="11" fillId="0" borderId="44" xfId="0" applyFont="1" applyFill="1" applyBorder="1" applyAlignment="1">
      <alignment horizontal="justify" vertical="center" wrapText="1"/>
    </xf>
    <xf numFmtId="0" fontId="11" fillId="0" borderId="35" xfId="0" applyFont="1" applyFill="1" applyBorder="1" applyAlignment="1">
      <alignment horizontal="justify" vertical="center" wrapText="1"/>
    </xf>
    <xf numFmtId="9" fontId="2" fillId="0" borderId="54" xfId="0" applyNumberFormat="1" applyFont="1" applyFill="1" applyBorder="1" applyAlignment="1">
      <alignment horizontal="center" vertical="center" textRotation="90" wrapText="1" readingOrder="1"/>
    </xf>
    <xf numFmtId="0" fontId="4" fillId="0" borderId="18" xfId="0" applyFont="1" applyFill="1" applyBorder="1" applyAlignment="1">
      <alignment horizontal="justify" vertical="center" wrapText="1"/>
    </xf>
    <xf numFmtId="17" fontId="2" fillId="0" borderId="10" xfId="0" applyNumberFormat="1" applyFont="1" applyFill="1" applyBorder="1" applyAlignment="1">
      <alignment horizontal="center" vertical="center" wrapText="1" readingOrder="1"/>
    </xf>
    <xf numFmtId="0" fontId="11" fillId="0" borderId="44" xfId="0" applyFont="1" applyBorder="1" applyAlignment="1">
      <alignment horizontal="justify" vertical="center" wrapText="1"/>
    </xf>
    <xf numFmtId="9" fontId="11" fillId="0" borderId="20" xfId="0" applyNumberFormat="1" applyFont="1" applyFill="1" applyBorder="1" applyAlignment="1">
      <alignment horizontal="center" vertical="center" wrapText="1"/>
    </xf>
    <xf numFmtId="0" fontId="11" fillId="0" borderId="20" xfId="0" applyFont="1" applyBorder="1" applyAlignment="1">
      <alignment vertical="center" wrapText="1"/>
    </xf>
    <xf numFmtId="0" fontId="11" fillId="0" borderId="20" xfId="0" applyFont="1" applyBorder="1" applyAlignment="1">
      <alignment vertical="center"/>
    </xf>
    <xf numFmtId="0" fontId="14" fillId="0" borderId="20" xfId="0" applyFont="1" applyBorder="1" applyAlignment="1">
      <alignment horizontal="center" vertical="center" wrapText="1"/>
    </xf>
    <xf numFmtId="10" fontId="1" fillId="0" borderId="44" xfId="0" applyNumberFormat="1" applyFont="1" applyBorder="1" applyAlignment="1">
      <alignment horizontal="center" vertical="center" wrapText="1"/>
    </xf>
    <xf numFmtId="9" fontId="7" fillId="0" borderId="55" xfId="2" applyFont="1" applyBorder="1" applyAlignment="1">
      <alignment horizontal="center" vertical="center" wrapText="1" readingOrder="1"/>
    </xf>
    <xf numFmtId="0" fontId="11" fillId="0" borderId="18" xfId="0" applyFont="1" applyBorder="1" applyAlignment="1">
      <alignment horizontal="center" vertical="center" wrapText="1"/>
    </xf>
    <xf numFmtId="0" fontId="11" fillId="0" borderId="100" xfId="0" applyFont="1" applyBorder="1" applyAlignment="1">
      <alignment horizontal="center" vertical="center" wrapText="1"/>
    </xf>
    <xf numFmtId="0" fontId="3" fillId="0" borderId="77"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0" xfId="0" applyFont="1" applyBorder="1" applyAlignment="1">
      <alignment horizontal="justify" vertical="center" wrapText="1" readingOrder="1"/>
    </xf>
    <xf numFmtId="0" fontId="6" fillId="0" borderId="3" xfId="0" applyFont="1" applyBorder="1" applyAlignment="1">
      <alignment horizontal="center" vertical="center" wrapText="1"/>
    </xf>
    <xf numFmtId="0" fontId="4" fillId="0" borderId="0" xfId="0" applyFont="1" applyBorder="1" applyAlignment="1">
      <alignment horizontal="justify" vertical="center" wrapText="1"/>
    </xf>
    <xf numFmtId="0" fontId="3" fillId="0" borderId="74" xfId="0" applyFont="1" applyBorder="1" applyAlignment="1">
      <alignment horizontal="center" vertical="center" wrapText="1" readingOrder="1"/>
    </xf>
    <xf numFmtId="0" fontId="3" fillId="0" borderId="75" xfId="0" applyFont="1" applyBorder="1" applyAlignment="1">
      <alignment horizontal="center" vertical="center" wrapText="1" readingOrder="1"/>
    </xf>
    <xf numFmtId="0" fontId="3" fillId="0" borderId="76" xfId="0" applyFont="1" applyBorder="1" applyAlignment="1">
      <alignment horizontal="center" vertical="center" wrapText="1" readingOrder="1"/>
    </xf>
    <xf numFmtId="0" fontId="3" fillId="0" borderId="78" xfId="0" applyFont="1" applyBorder="1" applyAlignment="1">
      <alignment horizontal="center" vertical="center" wrapText="1" readingOrder="1"/>
    </xf>
    <xf numFmtId="0" fontId="3" fillId="0" borderId="79"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80" xfId="0" applyFont="1" applyBorder="1" applyAlignment="1">
      <alignment horizontal="center" vertical="center" wrapText="1" readingOrder="1"/>
    </xf>
    <xf numFmtId="0" fontId="4" fillId="0" borderId="1" xfId="0" applyFont="1" applyBorder="1" applyAlignment="1">
      <alignment horizontal="justify" vertical="center" wrapText="1"/>
    </xf>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2" fillId="0" borderId="24" xfId="0" applyFont="1" applyBorder="1" applyAlignment="1">
      <alignment horizontal="left" vertical="center" wrapText="1" readingOrder="1"/>
    </xf>
    <xf numFmtId="0" fontId="2" fillId="0" borderId="73" xfId="0" applyFont="1" applyBorder="1" applyAlignment="1">
      <alignment horizontal="left" vertical="center" wrapText="1" readingOrder="1"/>
    </xf>
    <xf numFmtId="0" fontId="3" fillId="4" borderId="20" xfId="0" applyFont="1" applyFill="1" applyBorder="1" applyAlignment="1">
      <alignment horizontal="center" vertical="center" wrapText="1" readingOrder="1"/>
    </xf>
    <xf numFmtId="0" fontId="3" fillId="4" borderId="18" xfId="0" applyFont="1" applyFill="1" applyBorder="1" applyAlignment="1">
      <alignment horizontal="center" vertical="center" wrapText="1" readingOrder="1"/>
    </xf>
    <xf numFmtId="0" fontId="3" fillId="5" borderId="20" xfId="0" applyFont="1" applyFill="1" applyBorder="1" applyAlignment="1">
      <alignment horizontal="center" vertical="center" wrapText="1" readingOrder="1"/>
    </xf>
    <xf numFmtId="0" fontId="3" fillId="5" borderId="18" xfId="0" applyFont="1" applyFill="1" applyBorder="1" applyAlignment="1">
      <alignment horizontal="center" vertical="center" wrapText="1" readingOrder="1"/>
    </xf>
    <xf numFmtId="0" fontId="3" fillId="4" borderId="20" xfId="0" applyFont="1" applyFill="1" applyBorder="1" applyAlignment="1">
      <alignment horizontal="center" vertical="center" textRotation="90" wrapText="1" readingOrder="1"/>
    </xf>
    <xf numFmtId="0" fontId="3" fillId="4" borderId="18" xfId="0" applyFont="1" applyFill="1" applyBorder="1" applyAlignment="1">
      <alignment horizontal="center" vertical="center" textRotation="90" wrapText="1" readingOrder="1"/>
    </xf>
    <xf numFmtId="0" fontId="8" fillId="2" borderId="77" xfId="0" applyFont="1" applyFill="1" applyBorder="1" applyAlignment="1">
      <alignment horizontal="center" vertical="center" wrapText="1" readingOrder="1"/>
    </xf>
    <xf numFmtId="0" fontId="8" fillId="2" borderId="0" xfId="0" applyFont="1" applyFill="1" applyBorder="1" applyAlignment="1">
      <alignment horizontal="center" vertical="center" wrapText="1" readingOrder="1"/>
    </xf>
    <xf numFmtId="0" fontId="8" fillId="2" borderId="0" xfId="0" applyFont="1" applyFill="1" applyBorder="1" applyAlignment="1">
      <alignment horizontal="left" vertical="center" wrapText="1" readingOrder="1"/>
    </xf>
    <xf numFmtId="0" fontId="8" fillId="2" borderId="78" xfId="0" applyFont="1" applyFill="1" applyBorder="1" applyAlignment="1">
      <alignment horizontal="left" vertical="center" wrapText="1" readingOrder="1"/>
    </xf>
    <xf numFmtId="0" fontId="3" fillId="3" borderId="77"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left" vertical="center" wrapText="1" readingOrder="1"/>
    </xf>
    <xf numFmtId="0" fontId="3" fillId="3" borderId="78" xfId="0" applyFont="1" applyFill="1" applyBorder="1" applyAlignment="1">
      <alignment horizontal="left" vertical="center" wrapText="1" readingOrder="1"/>
    </xf>
    <xf numFmtId="0" fontId="3" fillId="4" borderId="50" xfId="0" applyFont="1" applyFill="1" applyBorder="1" applyAlignment="1">
      <alignment horizontal="center" vertical="center" wrapText="1" readingOrder="1"/>
    </xf>
    <xf numFmtId="0" fontId="3" fillId="4" borderId="98" xfId="0" applyFont="1" applyFill="1" applyBorder="1" applyAlignment="1">
      <alignment horizontal="center" vertical="center" wrapText="1" readingOrder="1"/>
    </xf>
    <xf numFmtId="0" fontId="4" fillId="0" borderId="44" xfId="0" applyFont="1" applyFill="1" applyBorder="1" applyAlignment="1">
      <alignment horizontal="justify" vertical="center" wrapText="1"/>
    </xf>
    <xf numFmtId="0" fontId="2" fillId="0" borderId="48" xfId="0" applyFont="1" applyFill="1" applyBorder="1" applyAlignment="1">
      <alignment horizontal="center" vertical="center" wrapText="1" readingOrder="1"/>
    </xf>
    <xf numFmtId="0" fontId="2" fillId="0" borderId="50" xfId="0" applyFont="1" applyFill="1" applyBorder="1" applyAlignment="1">
      <alignment horizontal="center" vertical="center" wrapText="1" readingOrder="1"/>
    </xf>
    <xf numFmtId="0" fontId="2" fillId="0" borderId="51" xfId="0" applyFont="1" applyFill="1" applyBorder="1" applyAlignment="1">
      <alignment horizontal="center" vertical="center" wrapText="1" readingOrder="1"/>
    </xf>
    <xf numFmtId="0" fontId="2" fillId="0" borderId="48" xfId="0" applyFont="1" applyBorder="1" applyAlignment="1">
      <alignment horizontal="center" vertical="center" wrapText="1" readingOrder="1"/>
    </xf>
    <xf numFmtId="0" fontId="2" fillId="0" borderId="51" xfId="0" applyFont="1" applyBorder="1" applyAlignment="1">
      <alignment horizontal="center" vertical="center" wrapText="1" readingOrder="1"/>
    </xf>
    <xf numFmtId="0" fontId="4" fillId="0" borderId="35" xfId="0" applyFont="1" applyFill="1" applyBorder="1" applyAlignment="1">
      <alignment horizontal="justify" vertical="center" wrapText="1"/>
    </xf>
    <xf numFmtId="0" fontId="4" fillId="0" borderId="20" xfId="0" applyFont="1" applyFill="1" applyBorder="1" applyAlignment="1">
      <alignment horizontal="justify" vertical="center" wrapText="1"/>
    </xf>
    <xf numFmtId="9" fontId="2" fillId="0" borderId="53" xfId="2" applyFont="1" applyFill="1" applyBorder="1" applyAlignment="1">
      <alignment horizontal="center" vertical="center" wrapText="1" readingOrder="1"/>
    </xf>
    <xf numFmtId="9" fontId="2" fillId="0" borderId="72" xfId="2" applyFont="1" applyFill="1" applyBorder="1" applyAlignment="1">
      <alignment horizontal="center" vertical="center" wrapText="1" readingOrder="1"/>
    </xf>
    <xf numFmtId="9" fontId="2" fillId="0" borderId="55" xfId="2" applyFont="1" applyFill="1" applyBorder="1" applyAlignment="1">
      <alignment horizontal="center" vertical="center" wrapText="1" readingOrder="1"/>
    </xf>
    <xf numFmtId="9" fontId="4" fillId="0" borderId="53" xfId="2" applyFont="1" applyBorder="1" applyAlignment="1">
      <alignment horizontal="center" vertical="center" wrapText="1"/>
    </xf>
    <xf numFmtId="9" fontId="4" fillId="0" borderId="55" xfId="2" applyFont="1" applyBorder="1" applyAlignment="1">
      <alignment horizontal="center" vertical="center" wrapText="1"/>
    </xf>
    <xf numFmtId="0" fontId="6" fillId="6" borderId="26"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3" fillId="4" borderId="21" xfId="0" applyFont="1" applyFill="1" applyBorder="1" applyAlignment="1">
      <alignment horizontal="center" vertical="center" wrapText="1" readingOrder="1"/>
    </xf>
    <xf numFmtId="0" fontId="3" fillId="4" borderId="22" xfId="0" applyFont="1" applyFill="1" applyBorder="1" applyAlignment="1">
      <alignment horizontal="center" vertical="center" wrapText="1" readingOrder="1"/>
    </xf>
    <xf numFmtId="0" fontId="3" fillId="4" borderId="25" xfId="0" applyFont="1" applyFill="1" applyBorder="1" applyAlignment="1">
      <alignment horizontal="center" vertical="center" wrapText="1" readingOrder="1"/>
    </xf>
    <xf numFmtId="0" fontId="3" fillId="4" borderId="23" xfId="0" applyFont="1" applyFill="1" applyBorder="1" applyAlignment="1">
      <alignment horizontal="center" vertical="center" wrapText="1" readingOrder="1"/>
    </xf>
    <xf numFmtId="0" fontId="3" fillId="4" borderId="100" xfId="0" applyFont="1" applyFill="1" applyBorder="1" applyAlignment="1">
      <alignment horizontal="center" vertical="center" wrapText="1" readingOrder="1"/>
    </xf>
    <xf numFmtId="0" fontId="3" fillId="5" borderId="19" xfId="0" applyFont="1" applyFill="1" applyBorder="1" applyAlignment="1">
      <alignment horizontal="center" vertical="center" wrapText="1" readingOrder="1"/>
    </xf>
    <xf numFmtId="9" fontId="2" fillId="0" borderId="36" xfId="0" applyNumberFormat="1" applyFont="1" applyFill="1" applyBorder="1" applyAlignment="1">
      <alignment horizontal="center" vertical="center" wrapText="1" readingOrder="1"/>
    </xf>
    <xf numFmtId="0" fontId="2" fillId="0" borderId="37" xfId="0" applyFont="1" applyFill="1" applyBorder="1" applyAlignment="1">
      <alignment horizontal="center" vertical="center" wrapText="1" readingOrder="1"/>
    </xf>
    <xf numFmtId="0" fontId="2" fillId="0" borderId="25" xfId="0" applyFont="1" applyFill="1" applyBorder="1" applyAlignment="1">
      <alignment horizontal="center" vertical="center" wrapText="1" readingOrder="1"/>
    </xf>
    <xf numFmtId="0" fontId="2" fillId="0" borderId="23" xfId="0" applyFont="1" applyFill="1" applyBorder="1" applyAlignment="1">
      <alignment horizontal="center" vertical="center" wrapText="1" readingOrder="1"/>
    </xf>
    <xf numFmtId="0" fontId="2" fillId="0" borderId="45" xfId="0" applyFont="1" applyFill="1" applyBorder="1" applyAlignment="1">
      <alignment horizontal="center" vertical="center" wrapText="1" readingOrder="1"/>
    </xf>
    <xf numFmtId="0" fontId="2" fillId="0" borderId="46" xfId="0" applyFont="1" applyFill="1" applyBorder="1" applyAlignment="1">
      <alignment horizontal="center" vertical="center" wrapText="1" readingOrder="1"/>
    </xf>
    <xf numFmtId="10" fontId="2" fillId="0" borderId="36" xfId="0" applyNumberFormat="1" applyFont="1" applyBorder="1" applyAlignment="1">
      <alignment horizontal="center" vertical="center" wrapText="1" readingOrder="1"/>
    </xf>
    <xf numFmtId="0" fontId="2" fillId="0" borderId="37" xfId="0" applyFont="1" applyBorder="1" applyAlignment="1">
      <alignment horizontal="center" vertical="center" wrapText="1" readingOrder="1"/>
    </xf>
    <xf numFmtId="0" fontId="2" fillId="0" borderId="45" xfId="0" applyFont="1" applyBorder="1" applyAlignment="1">
      <alignment horizontal="center" vertical="center" wrapText="1" readingOrder="1"/>
    </xf>
    <xf numFmtId="0" fontId="2" fillId="0" borderId="46" xfId="0" applyFont="1" applyBorder="1" applyAlignment="1">
      <alignment horizontal="center" vertical="center" wrapText="1" readingOrder="1"/>
    </xf>
    <xf numFmtId="9" fontId="2" fillId="0" borderId="52" xfId="0" applyNumberFormat="1" applyFont="1" applyBorder="1" applyAlignment="1">
      <alignment horizontal="center" vertical="center" wrapText="1" readingOrder="1"/>
    </xf>
    <xf numFmtId="0" fontId="2" fillId="0" borderId="54" xfId="0" applyFont="1" applyBorder="1" applyAlignment="1">
      <alignment horizontal="center" vertical="center" wrapText="1" readingOrder="1"/>
    </xf>
    <xf numFmtId="10" fontId="2" fillId="0" borderId="52" xfId="0" applyNumberFormat="1" applyFont="1" applyBorder="1" applyAlignment="1">
      <alignment horizontal="center" vertical="center" wrapText="1" readingOrder="1"/>
    </xf>
    <xf numFmtId="0" fontId="2" fillId="0" borderId="52" xfId="0" applyFont="1" applyBorder="1" applyAlignment="1">
      <alignment horizontal="center" vertical="center" wrapText="1" readingOrder="1"/>
    </xf>
    <xf numFmtId="9" fontId="1" fillId="0" borderId="52"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2" fillId="0" borderId="35" xfId="0" applyFont="1" applyBorder="1" applyAlignment="1">
      <alignment horizontal="center" vertical="center" wrapText="1" readingOrder="1"/>
    </xf>
    <xf numFmtId="0" fontId="2" fillId="0" borderId="44" xfId="0" applyFont="1" applyBorder="1" applyAlignment="1">
      <alignment horizontal="center" vertical="center" wrapText="1" readingOrder="1"/>
    </xf>
    <xf numFmtId="0" fontId="2" fillId="0" borderId="35" xfId="0" applyFont="1" applyFill="1" applyBorder="1" applyAlignment="1">
      <alignment horizontal="center" vertical="center" wrapText="1" readingOrder="1"/>
    </xf>
    <xf numFmtId="0" fontId="2" fillId="0" borderId="20" xfId="0" applyFont="1" applyFill="1" applyBorder="1" applyAlignment="1">
      <alignment horizontal="center" vertical="center" wrapText="1" readingOrder="1"/>
    </xf>
    <xf numFmtId="0" fontId="2" fillId="0" borderId="44" xfId="0" applyFont="1" applyFill="1" applyBorder="1" applyAlignment="1">
      <alignment horizontal="center" vertical="center" wrapText="1" readingOrder="1"/>
    </xf>
    <xf numFmtId="9" fontId="2" fillId="0" borderId="35" xfId="0" applyNumberFormat="1" applyFont="1" applyFill="1" applyBorder="1" applyAlignment="1">
      <alignment horizontal="center" vertical="center" textRotation="90" wrapText="1" readingOrder="1"/>
    </xf>
    <xf numFmtId="0" fontId="2" fillId="0" borderId="20" xfId="0" applyFont="1" applyFill="1" applyBorder="1" applyAlignment="1">
      <alignment horizontal="center" vertical="center" textRotation="90" wrapText="1" readingOrder="1"/>
    </xf>
    <xf numFmtId="0" fontId="2" fillId="0" borderId="44" xfId="0" applyFont="1" applyFill="1" applyBorder="1" applyAlignment="1">
      <alignment horizontal="center" vertical="center" textRotation="90" wrapText="1" readingOrder="1"/>
    </xf>
    <xf numFmtId="0" fontId="2" fillId="0" borderId="35" xfId="0" applyFont="1" applyFill="1" applyBorder="1" applyAlignment="1">
      <alignment horizontal="center" vertical="center" textRotation="90" wrapText="1" readingOrder="1"/>
    </xf>
    <xf numFmtId="0" fontId="1" fillId="0" borderId="48" xfId="0" applyFont="1" applyBorder="1" applyAlignment="1">
      <alignment horizontal="justify" vertical="center" wrapText="1"/>
    </xf>
    <xf numFmtId="0" fontId="1" fillId="0" borderId="51"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44" xfId="0" applyFont="1" applyBorder="1" applyAlignment="1">
      <alignment horizontal="center" vertical="center" wrapText="1"/>
    </xf>
    <xf numFmtId="10" fontId="1" fillId="0" borderId="35" xfId="0" applyNumberFormat="1" applyFont="1" applyBorder="1" applyAlignment="1">
      <alignment horizontal="center" vertical="center" wrapText="1"/>
    </xf>
    <xf numFmtId="9" fontId="1" fillId="0" borderId="35" xfId="0" applyNumberFormat="1" applyFont="1" applyBorder="1" applyAlignment="1">
      <alignment horizontal="center" vertical="center" wrapText="1"/>
    </xf>
    <xf numFmtId="0" fontId="3" fillId="5" borderId="97" xfId="0" applyFont="1" applyFill="1" applyBorder="1" applyAlignment="1">
      <alignment horizontal="center" vertical="center" wrapText="1" readingOrder="1"/>
    </xf>
    <xf numFmtId="0" fontId="3" fillId="5" borderId="72" xfId="0" applyFont="1" applyFill="1" applyBorder="1" applyAlignment="1">
      <alignment horizontal="center" vertical="center" wrapText="1" readingOrder="1"/>
    </xf>
    <xf numFmtId="0" fontId="1" fillId="0" borderId="35" xfId="0" applyFont="1" applyBorder="1" applyAlignment="1">
      <alignment horizontal="justify" vertical="center" wrapText="1"/>
    </xf>
    <xf numFmtId="0" fontId="1" fillId="0" borderId="44" xfId="0" applyFont="1" applyBorder="1" applyAlignment="1">
      <alignment horizontal="justify" vertical="center" wrapText="1"/>
    </xf>
    <xf numFmtId="9" fontId="1" fillId="0" borderId="35" xfId="0" applyNumberFormat="1" applyFont="1" applyBorder="1" applyAlignment="1">
      <alignment horizontal="justify" vertical="center" wrapText="1"/>
    </xf>
    <xf numFmtId="0" fontId="3" fillId="4" borderId="19" xfId="0" applyFont="1" applyFill="1" applyBorder="1" applyAlignment="1">
      <alignment horizontal="center" vertical="center" wrapText="1" readingOrder="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9" fontId="10" fillId="0" borderId="28" xfId="2" applyFont="1" applyBorder="1" applyAlignment="1">
      <alignment horizontal="center" vertical="center"/>
    </xf>
    <xf numFmtId="9" fontId="10" fillId="0" borderId="29" xfId="2" applyFont="1" applyBorder="1" applyAlignment="1">
      <alignment horizontal="center" vertical="center"/>
    </xf>
    <xf numFmtId="9" fontId="1" fillId="0" borderId="36" xfId="0" applyNumberFormat="1" applyFont="1" applyBorder="1" applyAlignment="1">
      <alignment horizontal="center" vertical="center" wrapText="1"/>
    </xf>
    <xf numFmtId="0" fontId="1" fillId="0" borderId="37"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9" fontId="1" fillId="0" borderId="52" xfId="0" applyNumberFormat="1" applyFont="1" applyBorder="1" applyAlignment="1">
      <alignment horizontal="center" vertical="center" wrapText="1"/>
    </xf>
    <xf numFmtId="0" fontId="1" fillId="0" borderId="54" xfId="0" applyFont="1" applyBorder="1" applyAlignment="1">
      <alignment horizontal="center" vertical="center" wrapText="1"/>
    </xf>
    <xf numFmtId="9" fontId="1" fillId="0" borderId="53" xfId="2" applyFont="1" applyBorder="1" applyAlignment="1">
      <alignment horizontal="center" vertical="center" wrapText="1"/>
    </xf>
    <xf numFmtId="9" fontId="1" fillId="0" borderId="55" xfId="2" applyFont="1" applyBorder="1" applyAlignment="1">
      <alignment horizontal="center" vertical="center" wrapText="1"/>
    </xf>
    <xf numFmtId="0" fontId="11" fillId="0" borderId="18"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3" fillId="0" borderId="77" xfId="0" applyFont="1" applyBorder="1" applyAlignment="1">
      <alignment horizontal="justify" vertical="center" wrapText="1" readingOrder="1"/>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6" fillId="0" borderId="3" xfId="0" applyFont="1" applyBorder="1" applyAlignment="1">
      <alignment horizontal="justify" vertical="center" wrapText="1"/>
    </xf>
    <xf numFmtId="0" fontId="8" fillId="2" borderId="77" xfId="0" applyFont="1" applyFill="1" applyBorder="1" applyAlignment="1">
      <alignment horizontal="justify" vertical="center" wrapText="1" readingOrder="1"/>
    </xf>
    <xf numFmtId="0" fontId="8" fillId="2" borderId="0" xfId="0" applyFont="1" applyFill="1" applyBorder="1" applyAlignment="1">
      <alignment horizontal="justify" vertical="center" wrapText="1" readingOrder="1"/>
    </xf>
    <xf numFmtId="0" fontId="8" fillId="2" borderId="78" xfId="0" applyFont="1" applyFill="1" applyBorder="1" applyAlignment="1">
      <alignment horizontal="justify" vertical="center" wrapText="1" readingOrder="1"/>
    </xf>
    <xf numFmtId="0" fontId="3" fillId="3" borderId="83" xfId="0" applyFont="1" applyFill="1" applyBorder="1" applyAlignment="1">
      <alignment horizontal="justify" vertical="center" wrapText="1" readingOrder="1"/>
    </xf>
    <xf numFmtId="0" fontId="3" fillId="3" borderId="4" xfId="0" applyFont="1" applyFill="1" applyBorder="1" applyAlignment="1">
      <alignment horizontal="justify" vertical="center" wrapText="1" readingOrder="1"/>
    </xf>
    <xf numFmtId="0" fontId="3" fillId="3" borderId="84" xfId="0" applyFont="1" applyFill="1" applyBorder="1" applyAlignment="1">
      <alignment horizontal="justify" vertical="center" wrapText="1" readingOrder="1"/>
    </xf>
    <xf numFmtId="0" fontId="3" fillId="4" borderId="85" xfId="0" applyFont="1" applyFill="1" applyBorder="1" applyAlignment="1">
      <alignment horizontal="center" vertical="center" wrapText="1" readingOrder="1"/>
    </xf>
    <xf numFmtId="0" fontId="3" fillId="4" borderId="39"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3" fillId="5" borderId="86" xfId="0" applyFont="1" applyFill="1" applyBorder="1" applyAlignment="1">
      <alignment horizontal="center" vertical="center" wrapText="1" readingOrder="1"/>
    </xf>
    <xf numFmtId="0" fontId="3" fillId="5" borderId="70"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15" xfId="0" applyFont="1" applyFill="1" applyBorder="1" applyAlignment="1">
      <alignment horizontal="center" vertical="center" wrapText="1" readingOrder="1"/>
    </xf>
    <xf numFmtId="0" fontId="3" fillId="4" borderId="9" xfId="0" applyFont="1" applyFill="1" applyBorder="1" applyAlignment="1">
      <alignment horizontal="center" vertical="center" textRotation="90" wrapText="1" readingOrder="1"/>
    </xf>
    <xf numFmtId="0" fontId="3" fillId="4" borderId="10" xfId="0" applyFont="1" applyFill="1" applyBorder="1" applyAlignment="1">
      <alignment horizontal="center" vertical="center" textRotation="90" wrapText="1" readingOrder="1"/>
    </xf>
    <xf numFmtId="0" fontId="2" fillId="0" borderId="35" xfId="0" applyFont="1" applyFill="1" applyBorder="1" applyAlignment="1">
      <alignment horizontal="justify" vertical="center" textRotation="90" wrapText="1" readingOrder="1"/>
    </xf>
    <xf numFmtId="0" fontId="2" fillId="0" borderId="20" xfId="0" applyFont="1" applyFill="1" applyBorder="1" applyAlignment="1">
      <alignment horizontal="justify" vertical="center" textRotation="90" wrapText="1" readingOrder="1"/>
    </xf>
    <xf numFmtId="0" fontId="2" fillId="0" borderId="44" xfId="0" applyFont="1" applyFill="1" applyBorder="1" applyAlignment="1">
      <alignment horizontal="justify" vertical="center" textRotation="90" wrapText="1" readingOrder="1"/>
    </xf>
    <xf numFmtId="0" fontId="3" fillId="5" borderId="9" xfId="0" applyFont="1" applyFill="1" applyBorder="1" applyAlignment="1">
      <alignment horizontal="center" vertical="center" wrapText="1" readingOrder="1"/>
    </xf>
    <xf numFmtId="0" fontId="3" fillId="5" borderId="10" xfId="0" applyFont="1" applyFill="1" applyBorder="1" applyAlignment="1">
      <alignment horizontal="center" vertical="center" wrapText="1" readingOrder="1"/>
    </xf>
    <xf numFmtId="0" fontId="5" fillId="4" borderId="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 fillId="0" borderId="32" xfId="0" applyFont="1" applyFill="1" applyBorder="1" applyAlignment="1">
      <alignment horizontal="justify" vertical="center" wrapText="1" readingOrder="1"/>
    </xf>
    <xf numFmtId="0" fontId="2" fillId="0" borderId="39" xfId="0" applyFont="1" applyFill="1" applyBorder="1" applyAlignment="1">
      <alignment horizontal="justify" vertical="center" wrapText="1" readingOrder="1"/>
    </xf>
    <xf numFmtId="0" fontId="2" fillId="0" borderId="41" xfId="0" applyFont="1" applyFill="1" applyBorder="1" applyAlignment="1">
      <alignment horizontal="justify" vertical="center" wrapText="1" readingOrder="1"/>
    </xf>
    <xf numFmtId="0" fontId="2" fillId="0" borderId="33" xfId="0" applyFont="1" applyFill="1" applyBorder="1" applyAlignment="1">
      <alignment horizontal="justify" vertical="center" wrapText="1" readingOrder="1"/>
    </xf>
    <xf numFmtId="0" fontId="2" fillId="0" borderId="10" xfId="0" applyFont="1" applyFill="1" applyBorder="1" applyAlignment="1">
      <alignment horizontal="justify" vertical="center" wrapText="1" readingOrder="1"/>
    </xf>
    <xf numFmtId="0" fontId="2" fillId="0" borderId="42" xfId="0" applyFont="1" applyFill="1" applyBorder="1" applyAlignment="1">
      <alignment horizontal="justify" vertical="center" wrapText="1" readingOrder="1"/>
    </xf>
    <xf numFmtId="9" fontId="2" fillId="0" borderId="33" xfId="0" applyNumberFormat="1" applyFont="1" applyFill="1" applyBorder="1" applyAlignment="1">
      <alignment horizontal="center" vertical="center" textRotation="90" wrapText="1" readingOrder="1"/>
    </xf>
    <xf numFmtId="0" fontId="2" fillId="0" borderId="10" xfId="0" applyFont="1" applyFill="1" applyBorder="1" applyAlignment="1">
      <alignment horizontal="center" vertical="center" textRotation="90" wrapText="1" readingOrder="1"/>
    </xf>
    <xf numFmtId="0" fontId="2" fillId="0" borderId="42" xfId="0" applyFont="1" applyFill="1" applyBorder="1" applyAlignment="1">
      <alignment horizontal="center" vertical="center" textRotation="90" wrapText="1" readingOrder="1"/>
    </xf>
    <xf numFmtId="9" fontId="2" fillId="0" borderId="33" xfId="0" applyNumberFormat="1" applyFont="1" applyFill="1" applyBorder="1" applyAlignment="1">
      <alignment horizontal="justify" vertical="center" textRotation="90" wrapText="1" readingOrder="1"/>
    </xf>
    <xf numFmtId="0" fontId="2" fillId="0" borderId="10" xfId="0" applyFont="1" applyFill="1" applyBorder="1" applyAlignment="1">
      <alignment horizontal="justify" vertical="center" textRotation="90" wrapText="1" readingOrder="1"/>
    </xf>
    <xf numFmtId="0" fontId="2" fillId="0" borderId="42" xfId="0" applyFont="1" applyFill="1" applyBorder="1" applyAlignment="1">
      <alignment horizontal="justify" vertical="center" textRotation="90" wrapText="1" readingOrder="1"/>
    </xf>
    <xf numFmtId="0" fontId="2" fillId="0" borderId="34" xfId="0" applyFont="1" applyFill="1" applyBorder="1" applyAlignment="1">
      <alignment horizontal="justify" vertical="center" textRotation="90" wrapText="1" readingOrder="1"/>
    </xf>
    <xf numFmtId="0" fontId="2" fillId="0" borderId="6" xfId="0" applyFont="1" applyFill="1" applyBorder="1" applyAlignment="1">
      <alignment horizontal="justify" vertical="center" textRotation="90" wrapText="1" readingOrder="1"/>
    </xf>
    <xf numFmtId="0" fontId="2" fillId="0" borderId="43" xfId="0" applyFont="1" applyFill="1" applyBorder="1" applyAlignment="1">
      <alignment horizontal="justify" vertical="center" textRotation="90" wrapText="1" readingOrder="1"/>
    </xf>
    <xf numFmtId="10" fontId="2" fillId="0" borderId="35" xfId="0" applyNumberFormat="1" applyFont="1" applyFill="1" applyBorder="1" applyAlignment="1">
      <alignment horizontal="justify" vertical="center" textRotation="90" wrapText="1" readingOrder="1"/>
    </xf>
    <xf numFmtId="0" fontId="2" fillId="0" borderId="35" xfId="0" applyFont="1" applyFill="1" applyBorder="1" applyAlignment="1">
      <alignment horizontal="justify" vertical="center" wrapText="1" readingOrder="1"/>
    </xf>
    <xf numFmtId="0" fontId="2" fillId="0" borderId="20" xfId="0" applyFont="1" applyFill="1" applyBorder="1" applyAlignment="1">
      <alignment horizontal="justify" vertical="center" wrapText="1" readingOrder="1"/>
    </xf>
    <xf numFmtId="0" fontId="2" fillId="0" borderId="44" xfId="0" applyFont="1" applyFill="1" applyBorder="1" applyAlignment="1">
      <alignment horizontal="justify" vertical="center" wrapText="1" readingOrder="1"/>
    </xf>
    <xf numFmtId="0" fontId="2" fillId="0" borderId="48" xfId="0" applyFont="1" applyFill="1" applyBorder="1" applyAlignment="1">
      <alignment horizontal="justify" vertical="center" wrapText="1" readingOrder="1"/>
    </xf>
    <xf numFmtId="0" fontId="2" fillId="0" borderId="50" xfId="0" applyFont="1" applyFill="1" applyBorder="1" applyAlignment="1">
      <alignment horizontal="justify" vertical="center" wrapText="1" readingOrder="1"/>
    </xf>
    <xf numFmtId="0" fontId="2" fillId="0" borderId="51" xfId="0" applyFont="1" applyFill="1" applyBorder="1" applyAlignment="1">
      <alignment horizontal="justify" vertical="center" wrapText="1" readingOrder="1"/>
    </xf>
    <xf numFmtId="0" fontId="2" fillId="0" borderId="98" xfId="0" applyFont="1" applyFill="1" applyBorder="1" applyAlignment="1">
      <alignment horizontal="justify" vertical="center" wrapText="1" readingOrder="1"/>
    </xf>
    <xf numFmtId="0" fontId="2" fillId="0" borderId="18" xfId="0" applyFont="1" applyFill="1" applyBorder="1" applyAlignment="1">
      <alignment horizontal="justify" vertical="center" wrapText="1" readingOrder="1"/>
    </xf>
    <xf numFmtId="0" fontId="2" fillId="0" borderId="18" xfId="0" applyFont="1" applyFill="1" applyBorder="1" applyAlignment="1">
      <alignment horizontal="center" vertical="center" textRotation="90" wrapText="1" readingOrder="1"/>
    </xf>
    <xf numFmtId="9" fontId="2" fillId="0" borderId="35" xfId="0" applyNumberFormat="1"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0" fontId="4" fillId="0" borderId="18" xfId="0" applyFont="1" applyFill="1" applyBorder="1" applyAlignment="1">
      <alignment horizontal="justify" vertical="center" wrapText="1"/>
    </xf>
    <xf numFmtId="9" fontId="2" fillId="0" borderId="38" xfId="2" applyFont="1" applyFill="1" applyBorder="1" applyAlignment="1">
      <alignment horizontal="center" vertical="center" wrapText="1" readingOrder="1"/>
    </xf>
    <xf numFmtId="9" fontId="2" fillId="0" borderId="40" xfId="2" applyFont="1" applyFill="1" applyBorder="1" applyAlignment="1">
      <alignment horizontal="center" vertical="center" wrapText="1" readingOrder="1"/>
    </xf>
    <xf numFmtId="9" fontId="2" fillId="0" borderId="47" xfId="2" applyFont="1" applyFill="1" applyBorder="1" applyAlignment="1">
      <alignment horizontal="center" vertical="center" wrapText="1" readingOrder="1"/>
    </xf>
    <xf numFmtId="9" fontId="1" fillId="0" borderId="35"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4" xfId="0" applyFont="1" applyFill="1" applyBorder="1" applyAlignment="1">
      <alignment horizontal="center" vertical="center" wrapText="1"/>
    </xf>
    <xf numFmtId="10" fontId="2" fillId="0" borderId="36" xfId="0" applyNumberFormat="1" applyFont="1" applyFill="1" applyBorder="1" applyAlignment="1">
      <alignment horizontal="center" vertical="center" wrapText="1" readingOrder="1"/>
    </xf>
    <xf numFmtId="9" fontId="2" fillId="0" borderId="53" xfId="2" applyFont="1" applyBorder="1" applyAlignment="1">
      <alignment horizontal="center" vertical="center" wrapText="1" readingOrder="1"/>
    </xf>
    <xf numFmtId="9" fontId="2" fillId="0" borderId="72" xfId="2" applyFont="1" applyBorder="1" applyAlignment="1">
      <alignment horizontal="center" vertical="center" wrapText="1" readingOrder="1"/>
    </xf>
    <xf numFmtId="9" fontId="2" fillId="0" borderId="55" xfId="2" applyFont="1" applyBorder="1" applyAlignment="1">
      <alignment horizontal="center" vertical="center" wrapText="1" readingOrder="1"/>
    </xf>
    <xf numFmtId="9" fontId="2" fillId="0" borderId="36" xfId="0" applyNumberFormat="1" applyFont="1" applyBorder="1" applyAlignment="1">
      <alignment horizontal="center" vertical="center" wrapText="1" readingOrder="1"/>
    </xf>
    <xf numFmtId="0" fontId="2" fillId="0" borderId="25" xfId="0" applyFont="1" applyBorder="1" applyAlignment="1">
      <alignment horizontal="center" vertical="center" wrapText="1" readingOrder="1"/>
    </xf>
    <xf numFmtId="0" fontId="2" fillId="0" borderId="23" xfId="0" applyFont="1" applyBorder="1" applyAlignment="1">
      <alignment horizontal="center" vertical="center" wrapText="1" readingOrder="1"/>
    </xf>
    <xf numFmtId="0" fontId="7" fillId="0" borderId="54" xfId="0" applyFont="1" applyBorder="1" applyAlignment="1">
      <alignment horizontal="center" vertical="center" wrapText="1" readingOrder="1"/>
    </xf>
    <xf numFmtId="0" fontId="2" fillId="0" borderId="19" xfId="0" applyFont="1" applyBorder="1" applyAlignment="1">
      <alignment horizontal="center" vertical="center" wrapText="1" readingOrder="1"/>
    </xf>
    <xf numFmtId="0" fontId="3" fillId="5" borderId="12" xfId="0" applyFont="1" applyFill="1" applyBorder="1" applyAlignment="1">
      <alignment horizontal="center" vertical="center" wrapText="1" readingOrder="1"/>
    </xf>
    <xf numFmtId="0" fontId="3" fillId="5" borderId="13"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15" xfId="0" applyFont="1" applyFill="1" applyBorder="1" applyAlignment="1">
      <alignment horizontal="center" vertical="center" wrapText="1" readingOrder="1"/>
    </xf>
    <xf numFmtId="0" fontId="11" fillId="0" borderId="52" xfId="0" applyFont="1" applyFill="1" applyBorder="1" applyAlignment="1">
      <alignment horizontal="center" vertical="center" wrapText="1"/>
    </xf>
    <xf numFmtId="0" fontId="3" fillId="3" borderId="83"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3" fillId="3" borderId="4" xfId="0" applyFont="1" applyFill="1" applyBorder="1" applyAlignment="1">
      <alignment horizontal="left" vertical="center" wrapText="1" readingOrder="1"/>
    </xf>
    <xf numFmtId="0" fontId="3" fillId="3" borderId="84" xfId="0" applyFont="1" applyFill="1" applyBorder="1" applyAlignment="1">
      <alignment horizontal="left" vertical="center" wrapText="1" readingOrder="1"/>
    </xf>
    <xf numFmtId="0" fontId="2" fillId="4" borderId="85" xfId="0" applyFont="1" applyFill="1" applyBorder="1" applyAlignment="1">
      <alignment horizontal="center" vertical="center" wrapText="1" readingOrder="1"/>
    </xf>
    <xf numFmtId="0" fontId="2" fillId="4" borderId="39" xfId="0" applyFont="1" applyFill="1" applyBorder="1" applyAlignment="1">
      <alignment horizontal="center" vertical="center" wrapText="1" readingOrder="1"/>
    </xf>
    <xf numFmtId="0" fontId="3" fillId="4" borderId="43" xfId="0" applyFont="1" applyFill="1" applyBorder="1" applyAlignment="1">
      <alignment horizontal="center" vertical="center" wrapText="1" readingOrder="1"/>
    </xf>
    <xf numFmtId="0" fontId="3" fillId="4" borderId="57" xfId="0" applyFont="1" applyFill="1" applyBorder="1" applyAlignment="1">
      <alignment horizontal="center" vertical="center" wrapText="1" readingOrder="1"/>
    </xf>
    <xf numFmtId="0" fontId="3" fillId="5" borderId="42" xfId="0" applyFont="1" applyFill="1" applyBorder="1" applyAlignment="1">
      <alignment horizontal="center" vertical="center" wrapText="1" readingOrder="1"/>
    </xf>
    <xf numFmtId="0" fontId="7" fillId="0" borderId="61" xfId="0" applyFont="1" applyBorder="1" applyAlignment="1">
      <alignment horizontal="center" vertical="center" wrapText="1" readingOrder="1"/>
    </xf>
    <xf numFmtId="0" fontId="7" fillId="0" borderId="96" xfId="0" applyFont="1" applyBorder="1" applyAlignment="1">
      <alignment horizontal="center" vertical="center" wrapText="1" readingOrder="1"/>
    </xf>
    <xf numFmtId="0" fontId="7" fillId="0" borderId="62" xfId="0" applyFont="1" applyBorder="1" applyAlignment="1">
      <alignment horizontal="center" vertical="center" wrapText="1" readingOrder="1"/>
    </xf>
    <xf numFmtId="0" fontId="2" fillId="0" borderId="32" xfId="0" applyFont="1" applyFill="1" applyBorder="1" applyAlignment="1">
      <alignment horizontal="center" vertical="center" wrapText="1" readingOrder="1"/>
    </xf>
    <xf numFmtId="0" fontId="2" fillId="0" borderId="41" xfId="0" applyFont="1" applyFill="1" applyBorder="1" applyAlignment="1">
      <alignment horizontal="center" vertical="center" wrapText="1" readingOrder="1"/>
    </xf>
    <xf numFmtId="0" fontId="2" fillId="0" borderId="33" xfId="0" applyFont="1" applyFill="1" applyBorder="1" applyAlignment="1">
      <alignment horizontal="center" vertical="center" wrapText="1" readingOrder="1"/>
    </xf>
    <xf numFmtId="0" fontId="2" fillId="0" borderId="42" xfId="0" applyFont="1" applyFill="1" applyBorder="1" applyAlignment="1">
      <alignment horizontal="center" vertical="center" wrapText="1" readingOrder="1"/>
    </xf>
    <xf numFmtId="10" fontId="2" fillId="0" borderId="33" xfId="0" applyNumberFormat="1" applyFont="1" applyFill="1" applyBorder="1" applyAlignment="1">
      <alignment horizontal="center" vertical="center" textRotation="90" wrapText="1" readingOrder="1"/>
    </xf>
    <xf numFmtId="0" fontId="2" fillId="0" borderId="33" xfId="0" applyFont="1" applyFill="1" applyBorder="1" applyAlignment="1">
      <alignment horizontal="center" vertical="center" textRotation="90" wrapText="1" readingOrder="1"/>
    </xf>
    <xf numFmtId="0" fontId="2" fillId="0" borderId="39" xfId="0" applyFont="1" applyFill="1" applyBorder="1" applyAlignment="1">
      <alignment horizontal="center" vertical="center" wrapText="1" readingOrder="1"/>
    </xf>
    <xf numFmtId="0" fontId="2" fillId="0" borderId="10" xfId="0" applyFont="1" applyFill="1" applyBorder="1" applyAlignment="1">
      <alignment horizontal="center" vertical="center" wrapText="1" readingOrder="1"/>
    </xf>
    <xf numFmtId="0" fontId="1" fillId="0" borderId="3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 fillId="0" borderId="65" xfId="0" applyFont="1" applyFill="1" applyBorder="1" applyAlignment="1">
      <alignment horizontal="center" vertical="center" wrapText="1" readingOrder="1"/>
    </xf>
    <xf numFmtId="0" fontId="2" fillId="0" borderId="56" xfId="0" applyFont="1" applyFill="1" applyBorder="1" applyAlignment="1">
      <alignment horizontal="center" vertical="center" wrapText="1" readingOrder="1"/>
    </xf>
    <xf numFmtId="0" fontId="2" fillId="0" borderId="67" xfId="0" applyFont="1" applyFill="1" applyBorder="1" applyAlignment="1">
      <alignment horizontal="center" vertical="center" wrapText="1" readingOrder="1"/>
    </xf>
    <xf numFmtId="0" fontId="2" fillId="0" borderId="64" xfId="0" applyFont="1" applyFill="1" applyBorder="1" applyAlignment="1">
      <alignment horizontal="center" vertical="center" textRotation="90" wrapText="1" readingOrder="1"/>
    </xf>
    <xf numFmtId="0" fontId="2" fillId="0" borderId="30" xfId="0" applyFont="1" applyFill="1" applyBorder="1" applyAlignment="1">
      <alignment horizontal="center" vertical="center" textRotation="90" wrapText="1" readingOrder="1"/>
    </xf>
    <xf numFmtId="0" fontId="2" fillId="0" borderId="66" xfId="0" applyFont="1" applyFill="1" applyBorder="1" applyAlignment="1">
      <alignment horizontal="center" vertical="center" textRotation="90" wrapText="1" readingOrder="1"/>
    </xf>
    <xf numFmtId="10" fontId="3" fillId="0" borderId="34" xfId="0" applyNumberFormat="1" applyFont="1" applyFill="1" applyBorder="1" applyAlignment="1">
      <alignment horizontal="center" vertical="center" wrapText="1" readingOrder="1"/>
    </xf>
    <xf numFmtId="0" fontId="3" fillId="0" borderId="68" xfId="0" applyFont="1" applyFill="1" applyBorder="1" applyAlignment="1">
      <alignment horizontal="center" vertical="center" wrapText="1" readingOrder="1"/>
    </xf>
    <xf numFmtId="0" fontId="3" fillId="0" borderId="6" xfId="0" applyFont="1" applyFill="1" applyBorder="1" applyAlignment="1">
      <alignment horizontal="center" vertical="center" wrapText="1" readingOrder="1"/>
    </xf>
    <xf numFmtId="0" fontId="3" fillId="0" borderId="15" xfId="0" applyFont="1" applyFill="1" applyBorder="1" applyAlignment="1">
      <alignment horizontal="center" vertical="center" wrapText="1" readingOrder="1"/>
    </xf>
    <xf numFmtId="0" fontId="3" fillId="0" borderId="43" xfId="0" applyFont="1" applyFill="1" applyBorder="1" applyAlignment="1">
      <alignment horizontal="center" vertical="center" wrapText="1" readingOrder="1"/>
    </xf>
    <xf numFmtId="0" fontId="3" fillId="0" borderId="57" xfId="0" applyFont="1" applyFill="1" applyBorder="1" applyAlignment="1">
      <alignment horizontal="center" vertical="center" wrapText="1" readingOrder="1"/>
    </xf>
    <xf numFmtId="9" fontId="1" fillId="0" borderId="33"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0" borderId="69" xfId="0" applyFont="1" applyFill="1" applyBorder="1" applyAlignment="1">
      <alignment horizontal="center" vertical="center" wrapText="1" readingOrder="1"/>
    </xf>
    <xf numFmtId="0" fontId="3" fillId="0" borderId="58" xfId="0" applyFont="1" applyFill="1" applyBorder="1" applyAlignment="1">
      <alignment horizontal="center" vertical="center" wrapText="1" readingOrder="1"/>
    </xf>
    <xf numFmtId="0" fontId="3" fillId="0" borderId="70" xfId="0" applyFont="1" applyFill="1" applyBorder="1" applyAlignment="1">
      <alignment horizontal="center" vertical="center" wrapText="1" readingOrder="1"/>
    </xf>
    <xf numFmtId="0" fontId="3" fillId="0" borderId="34" xfId="0" applyFont="1" applyFill="1" applyBorder="1" applyAlignment="1">
      <alignment horizontal="center" vertical="center" wrapText="1" readingOrder="1"/>
    </xf>
    <xf numFmtId="9" fontId="3" fillId="0" borderId="61" xfId="0" applyNumberFormat="1" applyFont="1" applyFill="1" applyBorder="1" applyAlignment="1">
      <alignment horizontal="center" vertical="center" wrapText="1" readingOrder="1"/>
    </xf>
    <xf numFmtId="0" fontId="3" fillId="0" borderId="62" xfId="0" applyFont="1" applyFill="1" applyBorder="1" applyAlignment="1">
      <alignment horizontal="center" vertical="center" wrapText="1" readingOrder="1"/>
    </xf>
    <xf numFmtId="0" fontId="4" fillId="0" borderId="28" xfId="0" applyFont="1" applyFill="1" applyBorder="1" applyAlignment="1">
      <alignment horizontal="center" vertical="center" wrapText="1"/>
    </xf>
    <xf numFmtId="0" fontId="3" fillId="4" borderId="87"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5" borderId="59" xfId="0" applyFont="1" applyFill="1" applyBorder="1" applyAlignment="1">
      <alignment horizontal="center" vertical="center" wrapText="1" readingOrder="1"/>
    </xf>
    <xf numFmtId="0" fontId="3" fillId="4" borderId="11" xfId="0" applyFont="1" applyFill="1" applyBorder="1" applyAlignment="1">
      <alignment horizontal="center" vertical="center" textRotation="90" wrapText="1" readingOrder="1"/>
    </xf>
    <xf numFmtId="0" fontId="3" fillId="5" borderId="11"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14" xfId="0" applyFont="1" applyFill="1" applyBorder="1" applyAlignment="1">
      <alignment horizontal="center" vertical="center" wrapText="1" readingOrder="1"/>
    </xf>
    <xf numFmtId="10" fontId="3" fillId="0" borderId="16" xfId="2" applyNumberFormat="1" applyFont="1" applyFill="1" applyBorder="1" applyAlignment="1">
      <alignment horizontal="center" vertical="center" wrapText="1" readingOrder="1"/>
    </xf>
    <xf numFmtId="10" fontId="3" fillId="0" borderId="17" xfId="2" applyNumberFormat="1" applyFont="1" applyFill="1" applyBorder="1" applyAlignment="1">
      <alignment horizontal="center" vertical="center" wrapText="1" readingOrder="1"/>
    </xf>
    <xf numFmtId="0" fontId="3" fillId="4" borderId="71" xfId="0" applyFont="1" applyFill="1" applyBorder="1" applyAlignment="1">
      <alignment horizontal="center" vertical="center" wrapText="1" readingOrder="1"/>
    </xf>
    <xf numFmtId="0" fontId="3" fillId="4" borderId="31" xfId="0" applyFont="1" applyFill="1" applyBorder="1" applyAlignment="1">
      <alignment horizontal="center" vertical="center" wrapText="1" readingOrder="1"/>
    </xf>
    <xf numFmtId="0" fontId="3" fillId="0" borderId="92" xfId="0" applyFont="1" applyBorder="1" applyAlignment="1">
      <alignment horizontal="justify" vertical="center" wrapText="1" readingOrder="1"/>
    </xf>
    <xf numFmtId="0" fontId="3" fillId="0" borderId="90" xfId="0" applyFont="1" applyBorder="1" applyAlignment="1">
      <alignment horizontal="justify" vertical="center" wrapText="1" readingOrder="1"/>
    </xf>
    <xf numFmtId="0" fontId="3" fillId="0" borderId="91" xfId="0" applyFont="1" applyBorder="1" applyAlignment="1">
      <alignment horizontal="justify" vertical="center" wrapText="1" readingOrder="1"/>
    </xf>
    <xf numFmtId="10" fontId="3" fillId="0" borderId="16" xfId="0" applyNumberFormat="1"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tabSelected="1" topLeftCell="B22" zoomScale="90" zoomScaleNormal="90" workbookViewId="0">
      <selection activeCell="R28" sqref="R28:R29"/>
    </sheetView>
  </sheetViews>
  <sheetFormatPr baseColWidth="10" defaultRowHeight="12.75" x14ac:dyDescent="0.2"/>
  <cols>
    <col min="1" max="1" width="6" style="1" customWidth="1"/>
    <col min="2" max="2" width="18" style="1" customWidth="1"/>
    <col min="3" max="3" width="17.28515625" style="1" customWidth="1"/>
    <col min="4" max="4" width="7" style="1" customWidth="1"/>
    <col min="5" max="5" width="6.7109375" style="1" customWidth="1"/>
    <col min="6" max="6" width="7.28515625" style="1" customWidth="1"/>
    <col min="7" max="7" width="6.7109375" style="1" customWidth="1"/>
    <col min="8" max="9" width="11.42578125" style="1"/>
    <col min="10" max="10" width="20.7109375" style="1" customWidth="1"/>
    <col min="11" max="12" width="11.42578125" style="1"/>
    <col min="13" max="13" width="18" style="1" customWidth="1"/>
    <col min="14" max="14" width="19" style="1" customWidth="1"/>
    <col min="15" max="15" width="19.85546875" style="1" customWidth="1"/>
    <col min="16" max="16" width="19.7109375" style="1" customWidth="1"/>
    <col min="17" max="17" width="19.42578125" style="1" customWidth="1"/>
    <col min="18" max="18" width="22.5703125" style="1" customWidth="1"/>
    <col min="19" max="19" width="18.5703125" style="1" customWidth="1"/>
    <col min="20" max="21" width="11.42578125" style="1"/>
    <col min="22" max="22" width="16.140625" style="1" customWidth="1"/>
    <col min="23" max="23" width="20.140625" style="1" customWidth="1"/>
    <col min="24" max="16384" width="11.42578125" style="1"/>
  </cols>
  <sheetData>
    <row r="2" spans="2:23" ht="13.5" thickBot="1" x14ac:dyDescent="0.25"/>
    <row r="3" spans="2:23" ht="15" customHeight="1" x14ac:dyDescent="0.2">
      <c r="B3" s="142" t="s">
        <v>30</v>
      </c>
      <c r="C3" s="143"/>
      <c r="D3" s="143"/>
      <c r="E3" s="143"/>
      <c r="F3" s="143"/>
      <c r="G3" s="143"/>
      <c r="H3" s="143"/>
      <c r="I3" s="143"/>
      <c r="J3" s="143"/>
      <c r="K3" s="143"/>
      <c r="L3" s="143"/>
      <c r="M3" s="143"/>
      <c r="N3" s="143"/>
      <c r="O3" s="143"/>
      <c r="P3" s="143"/>
      <c r="Q3" s="143"/>
      <c r="R3" s="143"/>
      <c r="S3" s="143"/>
      <c r="T3" s="143"/>
      <c r="U3" s="143"/>
      <c r="V3" s="143"/>
      <c r="W3" s="144"/>
    </row>
    <row r="4" spans="2:23" x14ac:dyDescent="0.2">
      <c r="B4" s="137"/>
      <c r="C4" s="138"/>
      <c r="D4" s="138"/>
      <c r="E4" s="138"/>
      <c r="F4" s="138"/>
      <c r="G4" s="138"/>
      <c r="H4" s="138"/>
      <c r="I4" s="138"/>
      <c r="J4" s="138"/>
      <c r="K4" s="138"/>
      <c r="L4" s="138"/>
      <c r="M4" s="138"/>
      <c r="N4" s="138"/>
      <c r="O4" s="138"/>
      <c r="P4" s="138"/>
      <c r="Q4" s="138"/>
      <c r="R4" s="138"/>
      <c r="S4" s="138"/>
      <c r="T4" s="138"/>
      <c r="U4" s="138"/>
      <c r="V4" s="138"/>
      <c r="W4" s="145"/>
    </row>
    <row r="5" spans="2:23" x14ac:dyDescent="0.2">
      <c r="B5" s="137"/>
      <c r="C5" s="138"/>
      <c r="D5" s="138"/>
      <c r="E5" s="138"/>
      <c r="F5" s="138"/>
      <c r="G5" s="138"/>
      <c r="H5" s="138"/>
      <c r="I5" s="138"/>
      <c r="J5" s="138"/>
      <c r="K5" s="138"/>
      <c r="L5" s="138"/>
      <c r="M5" s="138"/>
      <c r="N5" s="138"/>
      <c r="O5" s="138"/>
      <c r="P5" s="138"/>
      <c r="Q5" s="138"/>
      <c r="R5" s="138"/>
      <c r="S5" s="138"/>
      <c r="T5" s="138"/>
      <c r="U5" s="138"/>
      <c r="V5" s="138"/>
      <c r="W5" s="145"/>
    </row>
    <row r="6" spans="2:23" ht="9" customHeight="1" thickBot="1" x14ac:dyDescent="0.25">
      <c r="B6" s="146"/>
      <c r="C6" s="147"/>
      <c r="D6" s="147"/>
      <c r="E6" s="147"/>
      <c r="F6" s="147"/>
      <c r="G6" s="147"/>
      <c r="H6" s="147"/>
      <c r="I6" s="147"/>
      <c r="J6" s="147"/>
      <c r="K6" s="147"/>
      <c r="L6" s="147"/>
      <c r="M6" s="147"/>
      <c r="N6" s="147"/>
      <c r="O6" s="147"/>
      <c r="P6" s="147"/>
      <c r="Q6" s="147"/>
      <c r="R6" s="147"/>
      <c r="S6" s="147"/>
      <c r="T6" s="147"/>
      <c r="U6" s="147"/>
      <c r="V6" s="147"/>
      <c r="W6" s="148"/>
    </row>
    <row r="7" spans="2:23" x14ac:dyDescent="0.2">
      <c r="B7" s="45"/>
      <c r="C7" s="19"/>
      <c r="D7" s="19"/>
      <c r="E7" s="19"/>
      <c r="F7" s="19"/>
      <c r="G7" s="19"/>
      <c r="H7" s="19"/>
      <c r="I7" s="19"/>
      <c r="J7" s="19"/>
      <c r="K7" s="19"/>
      <c r="L7" s="19"/>
      <c r="M7" s="19"/>
      <c r="N7" s="19"/>
      <c r="O7" s="19"/>
      <c r="P7" s="19"/>
      <c r="Q7" s="19"/>
      <c r="R7" s="19"/>
      <c r="S7" s="19"/>
      <c r="T7" s="19"/>
      <c r="U7" s="149"/>
      <c r="V7" s="149"/>
      <c r="W7" s="46"/>
    </row>
    <row r="8" spans="2:23" ht="33" customHeight="1" x14ac:dyDescent="0.2">
      <c r="B8" s="137" t="s">
        <v>146</v>
      </c>
      <c r="C8" s="138"/>
      <c r="D8" s="152" t="s">
        <v>149</v>
      </c>
      <c r="E8" s="152"/>
      <c r="F8" s="152"/>
      <c r="G8" s="152"/>
      <c r="H8" s="152"/>
      <c r="I8" s="152"/>
      <c r="J8" s="152"/>
      <c r="K8" s="37"/>
      <c r="L8" s="37"/>
      <c r="M8" s="37"/>
      <c r="N8" s="36"/>
      <c r="O8" s="36"/>
      <c r="P8" s="139" t="s">
        <v>0</v>
      </c>
      <c r="Q8" s="139"/>
      <c r="R8" s="150">
        <v>42185</v>
      </c>
      <c r="S8" s="151"/>
      <c r="T8" s="36"/>
      <c r="U8" s="141"/>
      <c r="V8" s="141"/>
      <c r="W8" s="47"/>
    </row>
    <row r="9" spans="2:23" ht="30.75" customHeight="1" x14ac:dyDescent="0.2">
      <c r="B9" s="137" t="s">
        <v>1</v>
      </c>
      <c r="C9" s="138"/>
      <c r="D9" s="153" t="s">
        <v>150</v>
      </c>
      <c r="E9" s="153"/>
      <c r="F9" s="153"/>
      <c r="G9" s="153"/>
      <c r="H9" s="153"/>
      <c r="I9" s="153"/>
      <c r="J9" s="153"/>
      <c r="K9" s="37"/>
      <c r="L9" s="37"/>
      <c r="M9" s="37"/>
      <c r="N9" s="36"/>
      <c r="O9" s="36"/>
      <c r="P9" s="139" t="s">
        <v>2</v>
      </c>
      <c r="Q9" s="139"/>
      <c r="R9" s="140">
        <v>2015</v>
      </c>
      <c r="S9" s="140"/>
      <c r="T9" s="36"/>
      <c r="U9" s="141"/>
      <c r="V9" s="141"/>
      <c r="W9" s="47"/>
    </row>
    <row r="10" spans="2:23" x14ac:dyDescent="0.2">
      <c r="B10" s="48"/>
      <c r="C10" s="36"/>
      <c r="D10" s="36"/>
      <c r="E10" s="36"/>
      <c r="F10" s="36"/>
      <c r="G10" s="36"/>
      <c r="H10" s="36"/>
      <c r="I10" s="36"/>
      <c r="J10" s="36"/>
      <c r="K10" s="36"/>
      <c r="L10" s="36"/>
      <c r="M10" s="36"/>
      <c r="N10" s="36"/>
      <c r="O10" s="36"/>
      <c r="P10" s="36"/>
      <c r="Q10" s="36"/>
      <c r="R10" s="20"/>
      <c r="S10" s="20"/>
      <c r="T10" s="36"/>
      <c r="U10" s="141"/>
      <c r="V10" s="141"/>
      <c r="W10" s="47"/>
    </row>
    <row r="11" spans="2:23" ht="27" customHeight="1" x14ac:dyDescent="0.2">
      <c r="B11" s="160" t="s">
        <v>31</v>
      </c>
      <c r="C11" s="161"/>
      <c r="D11" s="162" t="s">
        <v>32</v>
      </c>
      <c r="E11" s="162"/>
      <c r="F11" s="162"/>
      <c r="G11" s="162"/>
      <c r="H11" s="162"/>
      <c r="I11" s="162"/>
      <c r="J11" s="162"/>
      <c r="K11" s="162"/>
      <c r="L11" s="162"/>
      <c r="M11" s="162"/>
      <c r="N11" s="162"/>
      <c r="O11" s="162"/>
      <c r="P11" s="162"/>
      <c r="Q11" s="162"/>
      <c r="R11" s="162"/>
      <c r="S11" s="162"/>
      <c r="T11" s="162"/>
      <c r="U11" s="162"/>
      <c r="V11" s="162"/>
      <c r="W11" s="163"/>
    </row>
    <row r="12" spans="2:23" ht="28.5" customHeight="1" x14ac:dyDescent="0.2">
      <c r="B12" s="164" t="s">
        <v>3</v>
      </c>
      <c r="C12" s="165"/>
      <c r="D12" s="166" t="s">
        <v>33</v>
      </c>
      <c r="E12" s="166"/>
      <c r="F12" s="166"/>
      <c r="G12" s="166"/>
      <c r="H12" s="166"/>
      <c r="I12" s="166"/>
      <c r="J12" s="166"/>
      <c r="K12" s="166"/>
      <c r="L12" s="166"/>
      <c r="M12" s="166"/>
      <c r="N12" s="166"/>
      <c r="O12" s="166"/>
      <c r="P12" s="166"/>
      <c r="Q12" s="166"/>
      <c r="R12" s="166"/>
      <c r="S12" s="166"/>
      <c r="T12" s="166"/>
      <c r="U12" s="166"/>
      <c r="V12" s="166"/>
      <c r="W12" s="167"/>
    </row>
    <row r="13" spans="2:23" ht="12.75" customHeight="1" x14ac:dyDescent="0.2">
      <c r="B13" s="168" t="s">
        <v>4</v>
      </c>
      <c r="C13" s="154" t="s">
        <v>5</v>
      </c>
      <c r="D13" s="154" t="s">
        <v>6</v>
      </c>
      <c r="E13" s="154"/>
      <c r="F13" s="154"/>
      <c r="G13" s="154"/>
      <c r="H13" s="185" t="s">
        <v>7</v>
      </c>
      <c r="I13" s="186"/>
      <c r="J13" s="154" t="s">
        <v>9</v>
      </c>
      <c r="K13" s="154" t="s">
        <v>10</v>
      </c>
      <c r="L13" s="154"/>
      <c r="M13" s="154" t="s">
        <v>11</v>
      </c>
      <c r="N13" s="154"/>
      <c r="O13" s="154"/>
      <c r="P13" s="154"/>
      <c r="Q13" s="154"/>
      <c r="R13" s="154" t="s">
        <v>12</v>
      </c>
      <c r="S13" s="154" t="s">
        <v>13</v>
      </c>
      <c r="T13" s="156" t="s">
        <v>14</v>
      </c>
      <c r="U13" s="156"/>
      <c r="V13" s="157" t="s">
        <v>49</v>
      </c>
      <c r="W13" s="223" t="s">
        <v>15</v>
      </c>
    </row>
    <row r="14" spans="2:23" ht="25.5" customHeight="1" x14ac:dyDescent="0.2">
      <c r="B14" s="168"/>
      <c r="C14" s="154"/>
      <c r="D14" s="154" t="s">
        <v>29</v>
      </c>
      <c r="E14" s="154"/>
      <c r="F14" s="154"/>
      <c r="G14" s="154"/>
      <c r="H14" s="187"/>
      <c r="I14" s="188"/>
      <c r="J14" s="154"/>
      <c r="K14" s="154"/>
      <c r="L14" s="154"/>
      <c r="M14" s="154"/>
      <c r="N14" s="154"/>
      <c r="O14" s="154"/>
      <c r="P14" s="154"/>
      <c r="Q14" s="154"/>
      <c r="R14" s="154"/>
      <c r="S14" s="154"/>
      <c r="T14" s="156"/>
      <c r="U14" s="156"/>
      <c r="V14" s="190"/>
      <c r="W14" s="224"/>
    </row>
    <row r="15" spans="2:23" x14ac:dyDescent="0.2">
      <c r="B15" s="168"/>
      <c r="C15" s="154"/>
      <c r="D15" s="158" t="s">
        <v>16</v>
      </c>
      <c r="E15" s="158" t="s">
        <v>17</v>
      </c>
      <c r="F15" s="158" t="s">
        <v>18</v>
      </c>
      <c r="G15" s="158" t="s">
        <v>19</v>
      </c>
      <c r="H15" s="187"/>
      <c r="I15" s="188"/>
      <c r="J15" s="154"/>
      <c r="K15" s="154" t="s">
        <v>20</v>
      </c>
      <c r="L15" s="154" t="s">
        <v>21</v>
      </c>
      <c r="M15" s="154" t="s">
        <v>22</v>
      </c>
      <c r="N15" s="154" t="s">
        <v>23</v>
      </c>
      <c r="O15" s="155" t="s">
        <v>53</v>
      </c>
      <c r="P15" s="156" t="s">
        <v>26</v>
      </c>
      <c r="Q15" s="155" t="s">
        <v>52</v>
      </c>
      <c r="R15" s="154"/>
      <c r="S15" s="154"/>
      <c r="T15" s="156"/>
      <c r="U15" s="156"/>
      <c r="V15" s="190"/>
      <c r="W15" s="224"/>
    </row>
    <row r="16" spans="2:23" ht="57" customHeight="1" thickBot="1" x14ac:dyDescent="0.25">
      <c r="B16" s="169"/>
      <c r="C16" s="155"/>
      <c r="D16" s="159"/>
      <c r="E16" s="159"/>
      <c r="F16" s="159"/>
      <c r="G16" s="159"/>
      <c r="H16" s="187"/>
      <c r="I16" s="188"/>
      <c r="J16" s="155"/>
      <c r="K16" s="155"/>
      <c r="L16" s="154"/>
      <c r="M16" s="154"/>
      <c r="N16" s="154"/>
      <c r="O16" s="189"/>
      <c r="P16" s="156"/>
      <c r="Q16" s="189"/>
      <c r="R16" s="155"/>
      <c r="S16" s="155"/>
      <c r="T16" s="157"/>
      <c r="U16" s="157"/>
      <c r="V16" s="190"/>
      <c r="W16" s="224"/>
    </row>
    <row r="17" spans="2:23" s="2" customFormat="1" ht="135" x14ac:dyDescent="0.2">
      <c r="B17" s="171" t="s">
        <v>34</v>
      </c>
      <c r="C17" s="210" t="s">
        <v>35</v>
      </c>
      <c r="D17" s="213">
        <v>0.18</v>
      </c>
      <c r="E17" s="213">
        <v>0.68220000000000003</v>
      </c>
      <c r="F17" s="216"/>
      <c r="G17" s="216"/>
      <c r="H17" s="176" t="s">
        <v>36</v>
      </c>
      <c r="I17" s="176"/>
      <c r="J17" s="15" t="s">
        <v>40</v>
      </c>
      <c r="K17" s="12">
        <v>42005</v>
      </c>
      <c r="L17" s="74">
        <v>42339</v>
      </c>
      <c r="M17" s="70" t="s">
        <v>151</v>
      </c>
      <c r="N17" s="70" t="s">
        <v>151</v>
      </c>
      <c r="O17" s="70" t="s">
        <v>151</v>
      </c>
      <c r="P17" s="70" t="s">
        <v>151</v>
      </c>
      <c r="Q17" s="75">
        <v>0.9</v>
      </c>
      <c r="R17" s="67" t="s">
        <v>191</v>
      </c>
      <c r="S17" s="68" t="s">
        <v>192</v>
      </c>
      <c r="T17" s="191">
        <f>E17</f>
        <v>0.68220000000000003</v>
      </c>
      <c r="U17" s="192"/>
      <c r="V17" s="205">
        <v>0.25</v>
      </c>
      <c r="W17" s="178">
        <f>T17*V17</f>
        <v>0.17055000000000001</v>
      </c>
    </row>
    <row r="18" spans="2:23" s="2" customFormat="1" ht="82.5" customHeight="1" x14ac:dyDescent="0.2">
      <c r="B18" s="172"/>
      <c r="C18" s="211"/>
      <c r="D18" s="214"/>
      <c r="E18" s="214"/>
      <c r="F18" s="214"/>
      <c r="G18" s="214"/>
      <c r="H18" s="177" t="s">
        <v>37</v>
      </c>
      <c r="I18" s="177"/>
      <c r="J18" s="4" t="s">
        <v>41</v>
      </c>
      <c r="K18" s="11">
        <v>42005</v>
      </c>
      <c r="L18" s="11">
        <v>42339</v>
      </c>
      <c r="M18" s="71" t="s">
        <v>151</v>
      </c>
      <c r="N18" s="71" t="s">
        <v>151</v>
      </c>
      <c r="O18" s="71" t="s">
        <v>151</v>
      </c>
      <c r="P18" s="71" t="s">
        <v>151</v>
      </c>
      <c r="Q18" s="72">
        <v>0.72909999999999997</v>
      </c>
      <c r="R18" s="67" t="s">
        <v>152</v>
      </c>
      <c r="S18" s="68" t="s">
        <v>190</v>
      </c>
      <c r="T18" s="193"/>
      <c r="U18" s="194"/>
      <c r="V18" s="206"/>
      <c r="W18" s="179"/>
    </row>
    <row r="19" spans="2:23" s="2" customFormat="1" ht="56.25" x14ac:dyDescent="0.2">
      <c r="B19" s="172"/>
      <c r="C19" s="211"/>
      <c r="D19" s="214"/>
      <c r="E19" s="214"/>
      <c r="F19" s="214"/>
      <c r="G19" s="214"/>
      <c r="H19" s="177" t="s">
        <v>38</v>
      </c>
      <c r="I19" s="177"/>
      <c r="J19" s="4" t="s">
        <v>42</v>
      </c>
      <c r="K19" s="11">
        <v>42005</v>
      </c>
      <c r="L19" s="11">
        <v>42339</v>
      </c>
      <c r="M19" s="71" t="s">
        <v>151</v>
      </c>
      <c r="N19" s="71" t="s">
        <v>151</v>
      </c>
      <c r="O19" s="71" t="s">
        <v>151</v>
      </c>
      <c r="P19" s="71" t="s">
        <v>151</v>
      </c>
      <c r="Q19" s="129">
        <v>0.1</v>
      </c>
      <c r="R19" s="67" t="s">
        <v>194</v>
      </c>
      <c r="S19" s="68" t="s">
        <v>193</v>
      </c>
      <c r="T19" s="193"/>
      <c r="U19" s="194"/>
      <c r="V19" s="206"/>
      <c r="W19" s="179"/>
    </row>
    <row r="20" spans="2:23" ht="66" customHeight="1" thickBot="1" x14ac:dyDescent="0.25">
      <c r="B20" s="173"/>
      <c r="C20" s="212"/>
      <c r="D20" s="215"/>
      <c r="E20" s="215"/>
      <c r="F20" s="215"/>
      <c r="G20" s="215"/>
      <c r="H20" s="170" t="s">
        <v>39</v>
      </c>
      <c r="I20" s="170"/>
      <c r="J20" s="13" t="s">
        <v>43</v>
      </c>
      <c r="K20" s="14">
        <v>42005</v>
      </c>
      <c r="L20" s="14">
        <v>42339</v>
      </c>
      <c r="M20" s="71" t="s">
        <v>151</v>
      </c>
      <c r="N20" s="71" t="s">
        <v>151</v>
      </c>
      <c r="O20" s="71" t="s">
        <v>151</v>
      </c>
      <c r="P20" s="71" t="s">
        <v>151</v>
      </c>
      <c r="Q20" s="73">
        <v>1</v>
      </c>
      <c r="R20" s="69" t="s">
        <v>153</v>
      </c>
      <c r="S20" s="68" t="s">
        <v>151</v>
      </c>
      <c r="T20" s="195"/>
      <c r="U20" s="196"/>
      <c r="V20" s="207"/>
      <c r="W20" s="180"/>
    </row>
    <row r="21" spans="2:23" ht="68.25" customHeight="1" x14ac:dyDescent="0.2">
      <c r="B21" s="174" t="s">
        <v>44</v>
      </c>
      <c r="C21" s="208" t="s">
        <v>45</v>
      </c>
      <c r="D21" s="201">
        <v>0.25</v>
      </c>
      <c r="E21" s="203">
        <v>0.375</v>
      </c>
      <c r="F21" s="204"/>
      <c r="G21" s="204"/>
      <c r="H21" s="176" t="s">
        <v>46</v>
      </c>
      <c r="I21" s="176"/>
      <c r="J21" s="176" t="s">
        <v>48</v>
      </c>
      <c r="K21" s="12">
        <v>42005</v>
      </c>
      <c r="L21" s="12">
        <v>42339</v>
      </c>
      <c r="M21" s="71" t="s">
        <v>151</v>
      </c>
      <c r="N21" s="71" t="s">
        <v>151</v>
      </c>
      <c r="O21" s="71" t="s">
        <v>151</v>
      </c>
      <c r="P21" s="71" t="s">
        <v>151</v>
      </c>
      <c r="Q21" s="73">
        <v>0.5</v>
      </c>
      <c r="R21" s="135" t="s">
        <v>196</v>
      </c>
      <c r="S21" s="68" t="s">
        <v>195</v>
      </c>
      <c r="T21" s="197">
        <f>E21</f>
        <v>0.375</v>
      </c>
      <c r="U21" s="198"/>
      <c r="V21" s="201">
        <v>0.25</v>
      </c>
      <c r="W21" s="181">
        <f>T21*V21</f>
        <v>9.375E-2</v>
      </c>
    </row>
    <row r="22" spans="2:23" ht="62.25" customHeight="1" thickBot="1" x14ac:dyDescent="0.25">
      <c r="B22" s="175"/>
      <c r="C22" s="209"/>
      <c r="D22" s="202"/>
      <c r="E22" s="202"/>
      <c r="F22" s="202"/>
      <c r="G22" s="202"/>
      <c r="H22" s="170" t="s">
        <v>47</v>
      </c>
      <c r="I22" s="170"/>
      <c r="J22" s="170"/>
      <c r="K22" s="14">
        <v>42005</v>
      </c>
      <c r="L22" s="14">
        <v>42339</v>
      </c>
      <c r="M22" s="71" t="s">
        <v>151</v>
      </c>
      <c r="N22" s="71" t="s">
        <v>151</v>
      </c>
      <c r="O22" s="71" t="s">
        <v>151</v>
      </c>
      <c r="P22" s="71" t="s">
        <v>151</v>
      </c>
      <c r="Q22" s="73">
        <v>0.25</v>
      </c>
      <c r="R22" s="136"/>
      <c r="S22" s="68" t="s">
        <v>197</v>
      </c>
      <c r="T22" s="199"/>
      <c r="U22" s="200"/>
      <c r="V22" s="202"/>
      <c r="W22" s="182"/>
    </row>
    <row r="23" spans="2:23" x14ac:dyDescent="0.2">
      <c r="B23" s="62" t="s">
        <v>50</v>
      </c>
      <c r="C23" s="183" t="s">
        <v>51</v>
      </c>
      <c r="D23" s="184"/>
      <c r="E23" s="184"/>
      <c r="F23" s="184"/>
      <c r="G23" s="184"/>
      <c r="H23" s="184"/>
      <c r="I23" s="184"/>
      <c r="J23" s="184"/>
      <c r="K23" s="184"/>
      <c r="L23" s="184"/>
      <c r="M23" s="184"/>
      <c r="N23" s="184"/>
      <c r="O23" s="184"/>
      <c r="P23" s="184"/>
      <c r="Q23" s="63"/>
      <c r="R23" s="63"/>
      <c r="S23" s="63"/>
      <c r="T23" s="63"/>
      <c r="U23" s="63"/>
      <c r="V23" s="63"/>
      <c r="W23" s="64"/>
    </row>
    <row r="24" spans="2:23" ht="12.75" customHeight="1" x14ac:dyDescent="0.2">
      <c r="B24" s="168" t="s">
        <v>4</v>
      </c>
      <c r="C24" s="154" t="s">
        <v>5</v>
      </c>
      <c r="D24" s="154" t="s">
        <v>6</v>
      </c>
      <c r="E24" s="154"/>
      <c r="F24" s="154"/>
      <c r="G24" s="154"/>
      <c r="H24" s="185" t="s">
        <v>7</v>
      </c>
      <c r="I24" s="186"/>
      <c r="J24" s="154" t="s">
        <v>9</v>
      </c>
      <c r="K24" s="154" t="s">
        <v>10</v>
      </c>
      <c r="L24" s="154"/>
      <c r="M24" s="154" t="s">
        <v>11</v>
      </c>
      <c r="N24" s="154"/>
      <c r="O24" s="154"/>
      <c r="P24" s="154"/>
      <c r="Q24" s="154"/>
      <c r="R24" s="154" t="s">
        <v>12</v>
      </c>
      <c r="S24" s="154" t="s">
        <v>13</v>
      </c>
      <c r="T24" s="156" t="s">
        <v>14</v>
      </c>
      <c r="U24" s="156"/>
      <c r="V24" s="157" t="s">
        <v>49</v>
      </c>
      <c r="W24" s="223" t="s">
        <v>15</v>
      </c>
    </row>
    <row r="25" spans="2:23" x14ac:dyDescent="0.2">
      <c r="B25" s="168"/>
      <c r="C25" s="154"/>
      <c r="D25" s="154" t="s">
        <v>29</v>
      </c>
      <c r="E25" s="154"/>
      <c r="F25" s="154"/>
      <c r="G25" s="154"/>
      <c r="H25" s="187"/>
      <c r="I25" s="188"/>
      <c r="J25" s="154"/>
      <c r="K25" s="154"/>
      <c r="L25" s="154"/>
      <c r="M25" s="154"/>
      <c r="N25" s="154"/>
      <c r="O25" s="154"/>
      <c r="P25" s="154"/>
      <c r="Q25" s="154"/>
      <c r="R25" s="154"/>
      <c r="S25" s="154"/>
      <c r="T25" s="156"/>
      <c r="U25" s="156"/>
      <c r="V25" s="190"/>
      <c r="W25" s="224"/>
    </row>
    <row r="26" spans="2:23" ht="51" customHeight="1" x14ac:dyDescent="0.2">
      <c r="B26" s="168"/>
      <c r="C26" s="154"/>
      <c r="D26" s="158" t="s">
        <v>16</v>
      </c>
      <c r="E26" s="158" t="s">
        <v>17</v>
      </c>
      <c r="F26" s="158" t="s">
        <v>18</v>
      </c>
      <c r="G26" s="158" t="s">
        <v>19</v>
      </c>
      <c r="H26" s="187"/>
      <c r="I26" s="188"/>
      <c r="J26" s="154"/>
      <c r="K26" s="154" t="s">
        <v>20</v>
      </c>
      <c r="L26" s="154" t="s">
        <v>21</v>
      </c>
      <c r="M26" s="154" t="s">
        <v>22</v>
      </c>
      <c r="N26" s="154" t="s">
        <v>23</v>
      </c>
      <c r="O26" s="155" t="s">
        <v>53</v>
      </c>
      <c r="P26" s="156" t="s">
        <v>26</v>
      </c>
      <c r="Q26" s="155" t="s">
        <v>52</v>
      </c>
      <c r="R26" s="154"/>
      <c r="S26" s="154"/>
      <c r="T26" s="156"/>
      <c r="U26" s="156"/>
      <c r="V26" s="190"/>
      <c r="W26" s="224"/>
    </row>
    <row r="27" spans="2:23" ht="13.5" thickBot="1" x14ac:dyDescent="0.25">
      <c r="B27" s="169"/>
      <c r="C27" s="155"/>
      <c r="D27" s="159"/>
      <c r="E27" s="159"/>
      <c r="F27" s="159"/>
      <c r="G27" s="159"/>
      <c r="H27" s="187"/>
      <c r="I27" s="188"/>
      <c r="J27" s="155"/>
      <c r="K27" s="155"/>
      <c r="L27" s="155"/>
      <c r="M27" s="155"/>
      <c r="N27" s="155"/>
      <c r="O27" s="228"/>
      <c r="P27" s="157"/>
      <c r="Q27" s="228"/>
      <c r="R27" s="155"/>
      <c r="S27" s="155"/>
      <c r="T27" s="157"/>
      <c r="U27" s="157"/>
      <c r="V27" s="190"/>
      <c r="W27" s="224"/>
    </row>
    <row r="28" spans="2:23" ht="100.5" customHeight="1" thickBot="1" x14ac:dyDescent="0.25">
      <c r="B28" s="217" t="s">
        <v>54</v>
      </c>
      <c r="C28" s="225" t="s">
        <v>55</v>
      </c>
      <c r="D28" s="227">
        <v>0.2</v>
      </c>
      <c r="E28" s="227">
        <v>0.25</v>
      </c>
      <c r="F28" s="225"/>
      <c r="G28" s="225"/>
      <c r="H28" s="225" t="s">
        <v>56</v>
      </c>
      <c r="I28" s="225"/>
      <c r="J28" s="15" t="s">
        <v>57</v>
      </c>
      <c r="K28" s="12">
        <v>42005</v>
      </c>
      <c r="L28" s="12">
        <v>42339</v>
      </c>
      <c r="M28" s="71" t="s">
        <v>151</v>
      </c>
      <c r="N28" s="71" t="s">
        <v>151</v>
      </c>
      <c r="O28" s="71" t="s">
        <v>151</v>
      </c>
      <c r="P28" s="71" t="s">
        <v>151</v>
      </c>
      <c r="Q28" s="77">
        <v>0.25</v>
      </c>
      <c r="R28" s="241" t="s">
        <v>154</v>
      </c>
      <c r="S28" s="76" t="s">
        <v>184</v>
      </c>
      <c r="T28" s="233">
        <f>E28</f>
        <v>0.25</v>
      </c>
      <c r="U28" s="234"/>
      <c r="V28" s="237">
        <v>0.25</v>
      </c>
      <c r="W28" s="239">
        <f>T28*V28</f>
        <v>6.25E-2</v>
      </c>
    </row>
    <row r="29" spans="2:23" ht="105" customHeight="1" thickBot="1" x14ac:dyDescent="0.25">
      <c r="B29" s="218"/>
      <c r="C29" s="226"/>
      <c r="D29" s="226"/>
      <c r="E29" s="226"/>
      <c r="F29" s="226"/>
      <c r="G29" s="226"/>
      <c r="H29" s="226"/>
      <c r="I29" s="226"/>
      <c r="J29" s="13" t="s">
        <v>58</v>
      </c>
      <c r="K29" s="14">
        <v>42005</v>
      </c>
      <c r="L29" s="14">
        <v>42339</v>
      </c>
      <c r="M29" s="71" t="s">
        <v>151</v>
      </c>
      <c r="N29" s="71" t="s">
        <v>151</v>
      </c>
      <c r="O29" s="71" t="s">
        <v>151</v>
      </c>
      <c r="P29" s="71" t="s">
        <v>151</v>
      </c>
      <c r="Q29" s="77">
        <v>0.25</v>
      </c>
      <c r="R29" s="242"/>
      <c r="S29" s="76" t="s">
        <v>198</v>
      </c>
      <c r="T29" s="235"/>
      <c r="U29" s="236"/>
      <c r="V29" s="238"/>
      <c r="W29" s="240"/>
    </row>
    <row r="30" spans="2:23" ht="69.75" customHeight="1" x14ac:dyDescent="0.2">
      <c r="B30" s="217" t="s">
        <v>59</v>
      </c>
      <c r="C30" s="219" t="s">
        <v>35</v>
      </c>
      <c r="D30" s="221">
        <v>0.125</v>
      </c>
      <c r="E30" s="222">
        <v>0.66659999999999997</v>
      </c>
      <c r="F30" s="219"/>
      <c r="G30" s="219"/>
      <c r="H30" s="176" t="s">
        <v>60</v>
      </c>
      <c r="I30" s="176"/>
      <c r="J30" s="35" t="s">
        <v>62</v>
      </c>
      <c r="K30" s="12">
        <v>42005</v>
      </c>
      <c r="L30" s="12">
        <v>42339</v>
      </c>
      <c r="M30" s="71" t="s">
        <v>151</v>
      </c>
      <c r="N30" s="71" t="s">
        <v>151</v>
      </c>
      <c r="O30" s="71" t="s">
        <v>151</v>
      </c>
      <c r="P30" s="71" t="s">
        <v>151</v>
      </c>
      <c r="Q30" s="77">
        <v>1</v>
      </c>
      <c r="R30" s="130" t="s">
        <v>155</v>
      </c>
      <c r="S30" s="131" t="s">
        <v>151</v>
      </c>
      <c r="T30" s="233">
        <f>E30</f>
        <v>0.66659999999999997</v>
      </c>
      <c r="U30" s="234"/>
      <c r="V30" s="237">
        <v>0.25</v>
      </c>
      <c r="W30" s="239">
        <f>T30*V30</f>
        <v>0.16664999999999999</v>
      </c>
    </row>
    <row r="31" spans="2:23" ht="51.75" thickBot="1" x14ac:dyDescent="0.25">
      <c r="B31" s="218"/>
      <c r="C31" s="220"/>
      <c r="D31" s="220"/>
      <c r="E31" s="220"/>
      <c r="F31" s="220"/>
      <c r="G31" s="220"/>
      <c r="H31" s="170" t="s">
        <v>61</v>
      </c>
      <c r="I31" s="170"/>
      <c r="J31" s="13" t="s">
        <v>63</v>
      </c>
      <c r="K31" s="14">
        <v>42005</v>
      </c>
      <c r="L31" s="14">
        <v>42339</v>
      </c>
      <c r="M31" s="71" t="s">
        <v>151</v>
      </c>
      <c r="N31" s="71" t="s">
        <v>151</v>
      </c>
      <c r="O31" s="71" t="s">
        <v>151</v>
      </c>
      <c r="P31" s="71" t="s">
        <v>151</v>
      </c>
      <c r="Q31" s="133">
        <v>0.33300000000000002</v>
      </c>
      <c r="R31" s="130" t="s">
        <v>172</v>
      </c>
      <c r="S31" s="132" t="s">
        <v>199</v>
      </c>
      <c r="T31" s="235"/>
      <c r="U31" s="236"/>
      <c r="V31" s="238"/>
      <c r="W31" s="240"/>
    </row>
    <row r="32" spans="2:23" ht="35.25" customHeight="1" thickBot="1" x14ac:dyDescent="0.25">
      <c r="B32" s="65"/>
      <c r="C32" s="66"/>
      <c r="D32" s="66"/>
      <c r="E32" s="66"/>
      <c r="F32" s="66"/>
      <c r="G32" s="66"/>
      <c r="H32" s="66"/>
      <c r="I32" s="66"/>
      <c r="J32" s="66"/>
      <c r="K32" s="66"/>
      <c r="L32" s="66"/>
      <c r="M32" s="66"/>
      <c r="N32" s="66"/>
      <c r="O32" s="66"/>
      <c r="P32" s="66"/>
      <c r="Q32" s="66"/>
      <c r="R32" s="66"/>
      <c r="S32" s="66"/>
      <c r="T32" s="229" t="s">
        <v>64</v>
      </c>
      <c r="U32" s="230"/>
      <c r="V32" s="231">
        <f>W17+W21+W28+W30</f>
        <v>0.49344999999999994</v>
      </c>
      <c r="W32" s="232"/>
    </row>
  </sheetData>
  <mergeCells count="116">
    <mergeCell ref="T32:U32"/>
    <mergeCell ref="V32:W32"/>
    <mergeCell ref="T28:U29"/>
    <mergeCell ref="T30:U31"/>
    <mergeCell ref="V28:V29"/>
    <mergeCell ref="V30:V31"/>
    <mergeCell ref="W28:W29"/>
    <mergeCell ref="W30:W31"/>
    <mergeCell ref="H30:I30"/>
    <mergeCell ref="H31:I31"/>
    <mergeCell ref="R28:R29"/>
    <mergeCell ref="B30:B31"/>
    <mergeCell ref="C30:C31"/>
    <mergeCell ref="D30:D31"/>
    <mergeCell ref="E30:E31"/>
    <mergeCell ref="F30:F31"/>
    <mergeCell ref="G30:G31"/>
    <mergeCell ref="W24:W27"/>
    <mergeCell ref="W13:W16"/>
    <mergeCell ref="B28:B29"/>
    <mergeCell ref="C28:C29"/>
    <mergeCell ref="H28:I29"/>
    <mergeCell ref="D28:D29"/>
    <mergeCell ref="E28:E29"/>
    <mergeCell ref="F28:F29"/>
    <mergeCell ref="G28:G29"/>
    <mergeCell ref="M26:M27"/>
    <mergeCell ref="N26:N27"/>
    <mergeCell ref="O26:O27"/>
    <mergeCell ref="P26:P27"/>
    <mergeCell ref="Q26:Q27"/>
    <mergeCell ref="M24:Q25"/>
    <mergeCell ref="R24:R27"/>
    <mergeCell ref="S24:S27"/>
    <mergeCell ref="T24:U27"/>
    <mergeCell ref="V24:V27"/>
    <mergeCell ref="D25:G25"/>
    <mergeCell ref="D26:D27"/>
    <mergeCell ref="E26:E27"/>
    <mergeCell ref="F26:F27"/>
    <mergeCell ref="G26:G27"/>
    <mergeCell ref="B24:B27"/>
    <mergeCell ref="C24:C27"/>
    <mergeCell ref="D24:G24"/>
    <mergeCell ref="H24:I27"/>
    <mergeCell ref="J24:J27"/>
    <mergeCell ref="K24:L25"/>
    <mergeCell ref="K26:K27"/>
    <mergeCell ref="L26:L27"/>
    <mergeCell ref="W17:W20"/>
    <mergeCell ref="W21:W22"/>
    <mergeCell ref="C23:P23"/>
    <mergeCell ref="H13:I16"/>
    <mergeCell ref="Q15:Q16"/>
    <mergeCell ref="O15:O16"/>
    <mergeCell ref="V13:V16"/>
    <mergeCell ref="T17:U20"/>
    <mergeCell ref="T21:U22"/>
    <mergeCell ref="D21:D22"/>
    <mergeCell ref="E21:E22"/>
    <mergeCell ref="F21:F22"/>
    <mergeCell ref="G21:G22"/>
    <mergeCell ref="V17:V20"/>
    <mergeCell ref="V21:V22"/>
    <mergeCell ref="H21:I21"/>
    <mergeCell ref="H22:I22"/>
    <mergeCell ref="J21:J22"/>
    <mergeCell ref="C21:C22"/>
    <mergeCell ref="C17:C20"/>
    <mergeCell ref="D17:D20"/>
    <mergeCell ref="E17:E20"/>
    <mergeCell ref="F17:F20"/>
    <mergeCell ref="G17:G20"/>
    <mergeCell ref="H20:I20"/>
    <mergeCell ref="B17:B20"/>
    <mergeCell ref="B21:B22"/>
    <mergeCell ref="H17:I17"/>
    <mergeCell ref="H18:I18"/>
    <mergeCell ref="H19:I19"/>
    <mergeCell ref="G15:G16"/>
    <mergeCell ref="K15:K16"/>
    <mergeCell ref="L15:L16"/>
    <mergeCell ref="B12:C12"/>
    <mergeCell ref="D12:W12"/>
    <mergeCell ref="B13:B16"/>
    <mergeCell ref="C13:C16"/>
    <mergeCell ref="D13:G13"/>
    <mergeCell ref="J13:J16"/>
    <mergeCell ref="K13:L14"/>
    <mergeCell ref="P15:P16"/>
    <mergeCell ref="M15:M16"/>
    <mergeCell ref="N15:N16"/>
    <mergeCell ref="R21:R22"/>
    <mergeCell ref="B9:C9"/>
    <mergeCell ref="P9:Q9"/>
    <mergeCell ref="R9:S9"/>
    <mergeCell ref="U9:V9"/>
    <mergeCell ref="U10:V10"/>
    <mergeCell ref="B3:W6"/>
    <mergeCell ref="U7:V7"/>
    <mergeCell ref="B8:C8"/>
    <mergeCell ref="P8:Q8"/>
    <mergeCell ref="R8:S8"/>
    <mergeCell ref="U8:V8"/>
    <mergeCell ref="D8:J8"/>
    <mergeCell ref="D9:J9"/>
    <mergeCell ref="M13:Q14"/>
    <mergeCell ref="R13:R16"/>
    <mergeCell ref="S13:S16"/>
    <mergeCell ref="T13:U16"/>
    <mergeCell ref="D14:G14"/>
    <mergeCell ref="D15:D16"/>
    <mergeCell ref="E15:E16"/>
    <mergeCell ref="F15:F16"/>
    <mergeCell ref="B11:C11"/>
    <mergeCell ref="D11:W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topLeftCell="D24" workbookViewId="0">
      <selection activeCell="R27" sqref="R27"/>
    </sheetView>
  </sheetViews>
  <sheetFormatPr baseColWidth="10" defaultRowHeight="12.75" x14ac:dyDescent="0.25"/>
  <cols>
    <col min="1" max="1" width="11.42578125" style="29"/>
    <col min="2" max="2" width="21.42578125" style="29" customWidth="1"/>
    <col min="3" max="3" width="22.42578125" style="29" customWidth="1"/>
    <col min="4" max="4" width="5.5703125" style="29" customWidth="1"/>
    <col min="5" max="5" width="5.140625" style="29" customWidth="1"/>
    <col min="6" max="6" width="4.42578125" style="29" customWidth="1"/>
    <col min="7" max="7" width="4" style="29" customWidth="1"/>
    <col min="8" max="8" width="11.42578125" style="29"/>
    <col min="9" max="9" width="13.85546875" style="29" customWidth="1"/>
    <col min="10" max="10" width="17.42578125" style="29" customWidth="1"/>
    <col min="11" max="12" width="11.42578125" style="29"/>
    <col min="13" max="13" width="13.85546875" style="29" customWidth="1"/>
    <col min="14" max="14" width="11.42578125" style="29"/>
    <col min="15" max="15" width="13.5703125" style="29" customWidth="1"/>
    <col min="16" max="16" width="13" style="29" customWidth="1"/>
    <col min="17" max="17" width="10.85546875" style="30" customWidth="1"/>
    <col min="18" max="18" width="11.42578125" style="29"/>
    <col min="19" max="19" width="19.5703125" style="29" customWidth="1"/>
    <col min="20" max="20" width="11.42578125" style="29"/>
    <col min="21" max="21" width="3.5703125" style="29" customWidth="1"/>
    <col min="22" max="22" width="11.42578125" style="29"/>
    <col min="23" max="23" width="14.42578125" style="29" customWidth="1"/>
    <col min="24" max="16384" width="11.42578125" style="29"/>
  </cols>
  <sheetData>
    <row r="2" spans="2:23" ht="13.5" thickBot="1" x14ac:dyDescent="0.3"/>
    <row r="3" spans="2:23" ht="15" customHeight="1" x14ac:dyDescent="0.25">
      <c r="B3" s="142" t="s">
        <v>147</v>
      </c>
      <c r="C3" s="143"/>
      <c r="D3" s="143"/>
      <c r="E3" s="143"/>
      <c r="F3" s="143"/>
      <c r="G3" s="143"/>
      <c r="H3" s="143"/>
      <c r="I3" s="143"/>
      <c r="J3" s="143"/>
      <c r="K3" s="143"/>
      <c r="L3" s="143"/>
      <c r="M3" s="143"/>
      <c r="N3" s="143"/>
      <c r="O3" s="143"/>
      <c r="P3" s="143"/>
      <c r="Q3" s="143"/>
      <c r="R3" s="143"/>
      <c r="S3" s="143"/>
      <c r="T3" s="143"/>
      <c r="U3" s="143"/>
      <c r="V3" s="143"/>
      <c r="W3" s="144"/>
    </row>
    <row r="4" spans="2:23" x14ac:dyDescent="0.25">
      <c r="B4" s="137"/>
      <c r="C4" s="138"/>
      <c r="D4" s="138"/>
      <c r="E4" s="138"/>
      <c r="F4" s="138"/>
      <c r="G4" s="138"/>
      <c r="H4" s="138"/>
      <c r="I4" s="138"/>
      <c r="J4" s="138"/>
      <c r="K4" s="138"/>
      <c r="L4" s="138"/>
      <c r="M4" s="138"/>
      <c r="N4" s="138"/>
      <c r="O4" s="138"/>
      <c r="P4" s="138"/>
      <c r="Q4" s="138"/>
      <c r="R4" s="138"/>
      <c r="S4" s="138"/>
      <c r="T4" s="138"/>
      <c r="U4" s="138"/>
      <c r="V4" s="138"/>
      <c r="W4" s="145"/>
    </row>
    <row r="5" spans="2:23" x14ac:dyDescent="0.25">
      <c r="B5" s="137"/>
      <c r="C5" s="138"/>
      <c r="D5" s="138"/>
      <c r="E5" s="138"/>
      <c r="F5" s="138"/>
      <c r="G5" s="138"/>
      <c r="H5" s="138"/>
      <c r="I5" s="138"/>
      <c r="J5" s="138"/>
      <c r="K5" s="138"/>
      <c r="L5" s="138"/>
      <c r="M5" s="138"/>
      <c r="N5" s="138"/>
      <c r="O5" s="138"/>
      <c r="P5" s="138"/>
      <c r="Q5" s="138"/>
      <c r="R5" s="138"/>
      <c r="S5" s="138"/>
      <c r="T5" s="138"/>
      <c r="U5" s="138"/>
      <c r="V5" s="138"/>
      <c r="W5" s="145"/>
    </row>
    <row r="6" spans="2:23" ht="13.5" thickBot="1" x14ac:dyDescent="0.3">
      <c r="B6" s="146"/>
      <c r="C6" s="147"/>
      <c r="D6" s="147"/>
      <c r="E6" s="147"/>
      <c r="F6" s="147"/>
      <c r="G6" s="147"/>
      <c r="H6" s="147"/>
      <c r="I6" s="147"/>
      <c r="J6" s="147"/>
      <c r="K6" s="147"/>
      <c r="L6" s="147"/>
      <c r="M6" s="147"/>
      <c r="N6" s="147"/>
      <c r="O6" s="147"/>
      <c r="P6" s="147"/>
      <c r="Q6" s="147"/>
      <c r="R6" s="147"/>
      <c r="S6" s="147"/>
      <c r="T6" s="147"/>
      <c r="U6" s="147"/>
      <c r="V6" s="147"/>
      <c r="W6" s="148"/>
    </row>
    <row r="7" spans="2:23" x14ac:dyDescent="0.25">
      <c r="B7" s="45"/>
      <c r="C7" s="19"/>
      <c r="D7" s="19"/>
      <c r="E7" s="19"/>
      <c r="F7" s="19"/>
      <c r="G7" s="19"/>
      <c r="H7" s="19"/>
      <c r="I7" s="19"/>
      <c r="J7" s="19"/>
      <c r="K7" s="19"/>
      <c r="L7" s="19"/>
      <c r="M7" s="19"/>
      <c r="N7" s="19"/>
      <c r="O7" s="19"/>
      <c r="P7" s="19"/>
      <c r="Q7" s="82"/>
      <c r="R7" s="19"/>
      <c r="S7" s="19"/>
      <c r="T7" s="19"/>
      <c r="U7" s="149"/>
      <c r="V7" s="149"/>
      <c r="W7" s="46"/>
    </row>
    <row r="8" spans="2:23" ht="27" customHeight="1" x14ac:dyDescent="0.25">
      <c r="B8" s="243" t="s">
        <v>146</v>
      </c>
      <c r="C8" s="139"/>
      <c r="D8" s="152" t="s">
        <v>149</v>
      </c>
      <c r="E8" s="152"/>
      <c r="F8" s="152"/>
      <c r="G8" s="152"/>
      <c r="H8" s="152"/>
      <c r="I8" s="152"/>
      <c r="J8" s="152"/>
      <c r="K8" s="7"/>
      <c r="L8" s="7"/>
      <c r="M8" s="7"/>
      <c r="N8" s="36"/>
      <c r="O8" s="36"/>
      <c r="P8" s="139" t="s">
        <v>0</v>
      </c>
      <c r="Q8" s="139"/>
      <c r="R8" s="244">
        <v>42185</v>
      </c>
      <c r="S8" s="245"/>
      <c r="T8" s="36"/>
      <c r="U8" s="141"/>
      <c r="V8" s="141"/>
      <c r="W8" s="47"/>
    </row>
    <row r="9" spans="2:23" ht="31.5" customHeight="1" x14ac:dyDescent="0.25">
      <c r="B9" s="243" t="s">
        <v>1</v>
      </c>
      <c r="C9" s="139"/>
      <c r="D9" s="153" t="s">
        <v>163</v>
      </c>
      <c r="E9" s="153"/>
      <c r="F9" s="153"/>
      <c r="G9" s="153"/>
      <c r="H9" s="153"/>
      <c r="I9" s="153"/>
      <c r="J9" s="153"/>
      <c r="K9" s="7"/>
      <c r="L9" s="7"/>
      <c r="M9" s="7"/>
      <c r="N9" s="36"/>
      <c r="O9" s="36"/>
      <c r="P9" s="139" t="s">
        <v>2</v>
      </c>
      <c r="Q9" s="139"/>
      <c r="R9" s="246">
        <v>2015</v>
      </c>
      <c r="S9" s="246"/>
      <c r="T9" s="36"/>
      <c r="U9" s="141"/>
      <c r="V9" s="141"/>
      <c r="W9" s="47"/>
    </row>
    <row r="10" spans="2:23" x14ac:dyDescent="0.25">
      <c r="B10" s="48"/>
      <c r="C10" s="36"/>
      <c r="D10" s="36"/>
      <c r="E10" s="36"/>
      <c r="F10" s="36"/>
      <c r="G10" s="36"/>
      <c r="H10" s="36"/>
      <c r="I10" s="36"/>
      <c r="J10" s="36"/>
      <c r="K10" s="36"/>
      <c r="L10" s="36"/>
      <c r="M10" s="36"/>
      <c r="N10" s="36"/>
      <c r="O10" s="36"/>
      <c r="P10" s="36"/>
      <c r="Q10" s="83"/>
      <c r="R10" s="20"/>
      <c r="S10" s="20"/>
      <c r="T10" s="36"/>
      <c r="U10" s="141"/>
      <c r="V10" s="141"/>
      <c r="W10" s="47"/>
    </row>
    <row r="11" spans="2:23" ht="33" customHeight="1" x14ac:dyDescent="0.25">
      <c r="B11" s="247" t="s">
        <v>31</v>
      </c>
      <c r="C11" s="248"/>
      <c r="D11" s="248" t="s">
        <v>65</v>
      </c>
      <c r="E11" s="248"/>
      <c r="F11" s="248"/>
      <c r="G11" s="248"/>
      <c r="H11" s="248"/>
      <c r="I11" s="248"/>
      <c r="J11" s="248"/>
      <c r="K11" s="248"/>
      <c r="L11" s="248"/>
      <c r="M11" s="248"/>
      <c r="N11" s="248"/>
      <c r="O11" s="248"/>
      <c r="P11" s="248"/>
      <c r="Q11" s="248"/>
      <c r="R11" s="248"/>
      <c r="S11" s="248"/>
      <c r="T11" s="248"/>
      <c r="U11" s="248"/>
      <c r="V11" s="248"/>
      <c r="W11" s="249"/>
    </row>
    <row r="12" spans="2:23" ht="37.5" customHeight="1" x14ac:dyDescent="0.25">
      <c r="B12" s="250" t="s">
        <v>3</v>
      </c>
      <c r="C12" s="251"/>
      <c r="D12" s="251" t="s">
        <v>66</v>
      </c>
      <c r="E12" s="251"/>
      <c r="F12" s="251"/>
      <c r="G12" s="251"/>
      <c r="H12" s="251"/>
      <c r="I12" s="251"/>
      <c r="J12" s="251"/>
      <c r="K12" s="251"/>
      <c r="L12" s="251"/>
      <c r="M12" s="251"/>
      <c r="N12" s="251"/>
      <c r="O12" s="251"/>
      <c r="P12" s="251"/>
      <c r="Q12" s="251"/>
      <c r="R12" s="251"/>
      <c r="S12" s="251"/>
      <c r="T12" s="251"/>
      <c r="U12" s="251"/>
      <c r="V12" s="251"/>
      <c r="W12" s="252"/>
    </row>
    <row r="13" spans="2:23" ht="25.5" customHeight="1" x14ac:dyDescent="0.25">
      <c r="B13" s="253" t="s">
        <v>4</v>
      </c>
      <c r="C13" s="255" t="s">
        <v>5</v>
      </c>
      <c r="D13" s="257" t="s">
        <v>6</v>
      </c>
      <c r="E13" s="258"/>
      <c r="F13" s="258"/>
      <c r="G13" s="259"/>
      <c r="H13" s="257" t="s">
        <v>7</v>
      </c>
      <c r="I13" s="259"/>
      <c r="J13" s="255" t="s">
        <v>9</v>
      </c>
      <c r="K13" s="257" t="s">
        <v>10</v>
      </c>
      <c r="L13" s="259"/>
      <c r="M13" s="257" t="s">
        <v>11</v>
      </c>
      <c r="N13" s="258"/>
      <c r="O13" s="258"/>
      <c r="P13" s="258"/>
      <c r="Q13" s="259"/>
      <c r="R13" s="255" t="s">
        <v>12</v>
      </c>
      <c r="S13" s="255" t="s">
        <v>13</v>
      </c>
      <c r="T13" s="319" t="s">
        <v>14</v>
      </c>
      <c r="U13" s="320"/>
      <c r="V13" s="272" t="s">
        <v>145</v>
      </c>
      <c r="W13" s="262" t="s">
        <v>15</v>
      </c>
    </row>
    <row r="14" spans="2:23" x14ac:dyDescent="0.25">
      <c r="B14" s="254"/>
      <c r="C14" s="256"/>
      <c r="D14" s="260" t="s">
        <v>29</v>
      </c>
      <c r="E14" s="264"/>
      <c r="F14" s="264"/>
      <c r="G14" s="261"/>
      <c r="H14" s="265" t="s">
        <v>8</v>
      </c>
      <c r="I14" s="266"/>
      <c r="J14" s="256"/>
      <c r="K14" s="260"/>
      <c r="L14" s="261"/>
      <c r="M14" s="260"/>
      <c r="N14" s="264"/>
      <c r="O14" s="264"/>
      <c r="P14" s="264"/>
      <c r="Q14" s="261"/>
      <c r="R14" s="256"/>
      <c r="S14" s="256"/>
      <c r="T14" s="321"/>
      <c r="U14" s="322"/>
      <c r="V14" s="273"/>
      <c r="W14" s="263"/>
    </row>
    <row r="15" spans="2:23" ht="60" customHeight="1" x14ac:dyDescent="0.25">
      <c r="B15" s="254"/>
      <c r="C15" s="256"/>
      <c r="D15" s="267" t="s">
        <v>16</v>
      </c>
      <c r="E15" s="267" t="s">
        <v>17</v>
      </c>
      <c r="F15" s="267" t="s">
        <v>18</v>
      </c>
      <c r="G15" s="267" t="s">
        <v>19</v>
      </c>
      <c r="H15" s="274"/>
      <c r="I15" s="275"/>
      <c r="J15" s="256"/>
      <c r="K15" s="255" t="s">
        <v>20</v>
      </c>
      <c r="L15" s="255" t="s">
        <v>21</v>
      </c>
      <c r="M15" s="255" t="s">
        <v>22</v>
      </c>
      <c r="N15" s="255" t="s">
        <v>23</v>
      </c>
      <c r="O15" s="255" t="s">
        <v>123</v>
      </c>
      <c r="P15" s="272" t="s">
        <v>26</v>
      </c>
      <c r="Q15" s="255" t="s">
        <v>27</v>
      </c>
      <c r="R15" s="256"/>
      <c r="S15" s="256"/>
      <c r="T15" s="321"/>
      <c r="U15" s="322"/>
      <c r="V15" s="273"/>
      <c r="W15" s="263"/>
    </row>
    <row r="16" spans="2:23" ht="13.5" thickBot="1" x14ac:dyDescent="0.3">
      <c r="B16" s="254"/>
      <c r="C16" s="256"/>
      <c r="D16" s="268"/>
      <c r="E16" s="268"/>
      <c r="F16" s="268"/>
      <c r="G16" s="268"/>
      <c r="H16" s="274"/>
      <c r="I16" s="275"/>
      <c r="J16" s="256"/>
      <c r="K16" s="256"/>
      <c r="L16" s="256"/>
      <c r="M16" s="256"/>
      <c r="N16" s="256"/>
      <c r="O16" s="256"/>
      <c r="P16" s="273"/>
      <c r="Q16" s="256"/>
      <c r="R16" s="256"/>
      <c r="S16" s="256"/>
      <c r="T16" s="321"/>
      <c r="U16" s="322"/>
      <c r="V16" s="273"/>
      <c r="W16" s="263"/>
    </row>
    <row r="17" spans="2:23" s="38" customFormat="1" ht="55.5" customHeight="1" x14ac:dyDescent="0.25">
      <c r="B17" s="276" t="s">
        <v>67</v>
      </c>
      <c r="C17" s="279" t="s">
        <v>68</v>
      </c>
      <c r="D17" s="282">
        <v>0.125</v>
      </c>
      <c r="E17" s="285">
        <v>0.27500000000000002</v>
      </c>
      <c r="F17" s="288"/>
      <c r="G17" s="269"/>
      <c r="H17" s="176" t="s">
        <v>69</v>
      </c>
      <c r="I17" s="176"/>
      <c r="J17" s="176" t="s">
        <v>73</v>
      </c>
      <c r="K17" s="12">
        <v>42005</v>
      </c>
      <c r="L17" s="12">
        <v>42339</v>
      </c>
      <c r="M17" s="78" t="s">
        <v>151</v>
      </c>
      <c r="N17" s="78" t="s">
        <v>151</v>
      </c>
      <c r="O17" s="78" t="s">
        <v>151</v>
      </c>
      <c r="P17" s="78" t="s">
        <v>151</v>
      </c>
      <c r="Q17" s="117">
        <v>0.5</v>
      </c>
      <c r="R17" s="323" t="s">
        <v>177</v>
      </c>
      <c r="S17" s="116" t="s">
        <v>151</v>
      </c>
      <c r="T17" s="191">
        <f>E17</f>
        <v>0.27500000000000002</v>
      </c>
      <c r="U17" s="192"/>
      <c r="V17" s="307">
        <v>0.25</v>
      </c>
      <c r="W17" s="304">
        <f>T17*V17</f>
        <v>6.8750000000000006E-2</v>
      </c>
    </row>
    <row r="18" spans="2:23" s="38" customFormat="1" ht="64.5" customHeight="1" x14ac:dyDescent="0.25">
      <c r="B18" s="277"/>
      <c r="C18" s="280"/>
      <c r="D18" s="283"/>
      <c r="E18" s="286"/>
      <c r="F18" s="289"/>
      <c r="G18" s="270"/>
      <c r="H18" s="177" t="s">
        <v>70</v>
      </c>
      <c r="I18" s="177"/>
      <c r="J18" s="177"/>
      <c r="K18" s="11">
        <v>42005</v>
      </c>
      <c r="L18" s="11">
        <v>42339</v>
      </c>
      <c r="M18" s="79" t="s">
        <v>151</v>
      </c>
      <c r="N18" s="79" t="s">
        <v>151</v>
      </c>
      <c r="O18" s="79" t="s">
        <v>151</v>
      </c>
      <c r="P18" s="79" t="s">
        <v>151</v>
      </c>
      <c r="Q18" s="84">
        <v>0.5</v>
      </c>
      <c r="R18" s="242"/>
      <c r="S18" s="79" t="s">
        <v>151</v>
      </c>
      <c r="T18" s="193"/>
      <c r="U18" s="194"/>
      <c r="V18" s="308"/>
      <c r="W18" s="305"/>
    </row>
    <row r="19" spans="2:23" s="38" customFormat="1" ht="33.75" x14ac:dyDescent="0.25">
      <c r="B19" s="277"/>
      <c r="C19" s="280"/>
      <c r="D19" s="283"/>
      <c r="E19" s="286"/>
      <c r="F19" s="289"/>
      <c r="G19" s="270"/>
      <c r="H19" s="177" t="s">
        <v>71</v>
      </c>
      <c r="I19" s="177"/>
      <c r="J19" s="115" t="s">
        <v>74</v>
      </c>
      <c r="K19" s="11">
        <v>42005</v>
      </c>
      <c r="L19" s="11">
        <v>42339</v>
      </c>
      <c r="M19" s="79">
        <v>8000000</v>
      </c>
      <c r="N19" s="79" t="s">
        <v>151</v>
      </c>
      <c r="O19" s="79" t="s">
        <v>151</v>
      </c>
      <c r="P19" s="79">
        <v>8000000</v>
      </c>
      <c r="Q19" s="84">
        <v>0.1</v>
      </c>
      <c r="R19" s="67" t="s">
        <v>178</v>
      </c>
      <c r="S19" s="79" t="s">
        <v>151</v>
      </c>
      <c r="T19" s="193"/>
      <c r="U19" s="194"/>
      <c r="V19" s="308"/>
      <c r="W19" s="305"/>
    </row>
    <row r="20" spans="2:23" s="38" customFormat="1" ht="33.75" customHeight="1" thickBot="1" x14ac:dyDescent="0.3">
      <c r="B20" s="278"/>
      <c r="C20" s="281"/>
      <c r="D20" s="284"/>
      <c r="E20" s="287"/>
      <c r="F20" s="290"/>
      <c r="G20" s="271"/>
      <c r="H20" s="170" t="s">
        <v>72</v>
      </c>
      <c r="I20" s="170"/>
      <c r="J20" s="113" t="s">
        <v>75</v>
      </c>
      <c r="K20" s="14">
        <v>42005</v>
      </c>
      <c r="L20" s="14">
        <v>42339</v>
      </c>
      <c r="M20" s="81" t="s">
        <v>151</v>
      </c>
      <c r="N20" s="81" t="s">
        <v>151</v>
      </c>
      <c r="O20" s="81" t="s">
        <v>151</v>
      </c>
      <c r="P20" s="81" t="s">
        <v>151</v>
      </c>
      <c r="Q20" s="118">
        <v>0</v>
      </c>
      <c r="R20" s="123" t="s">
        <v>156</v>
      </c>
      <c r="S20" s="123" t="s">
        <v>162</v>
      </c>
      <c r="T20" s="195"/>
      <c r="U20" s="196"/>
      <c r="V20" s="309"/>
      <c r="W20" s="306"/>
    </row>
    <row r="21" spans="2:23" s="38" customFormat="1" ht="56.25" x14ac:dyDescent="0.25">
      <c r="B21" s="295" t="s">
        <v>76</v>
      </c>
      <c r="C21" s="292" t="s">
        <v>77</v>
      </c>
      <c r="D21" s="213">
        <v>0.25</v>
      </c>
      <c r="E21" s="291">
        <v>0.76659999999999995</v>
      </c>
      <c r="F21" s="269"/>
      <c r="G21" s="269"/>
      <c r="H21" s="176" t="s">
        <v>78</v>
      </c>
      <c r="I21" s="176"/>
      <c r="J21" s="114" t="s">
        <v>75</v>
      </c>
      <c r="K21" s="16">
        <v>42005</v>
      </c>
      <c r="L21" s="16">
        <v>42339</v>
      </c>
      <c r="M21" s="78" t="s">
        <v>151</v>
      </c>
      <c r="N21" s="78" t="s">
        <v>151</v>
      </c>
      <c r="O21" s="78" t="s">
        <v>151</v>
      </c>
      <c r="P21" s="78" t="s">
        <v>151</v>
      </c>
      <c r="Q21" s="121">
        <v>1</v>
      </c>
      <c r="R21" s="124" t="s">
        <v>157</v>
      </c>
      <c r="S21" s="78" t="s">
        <v>151</v>
      </c>
      <c r="T21" s="310">
        <f>E21</f>
        <v>0.76659999999999995</v>
      </c>
      <c r="U21" s="192"/>
      <c r="V21" s="307">
        <v>0.25</v>
      </c>
      <c r="W21" s="304">
        <f>T21*V21</f>
        <v>0.19164999999999999</v>
      </c>
    </row>
    <row r="22" spans="2:23" ht="157.5" x14ac:dyDescent="0.25">
      <c r="B22" s="296"/>
      <c r="C22" s="293"/>
      <c r="D22" s="214"/>
      <c r="E22" s="270"/>
      <c r="F22" s="270"/>
      <c r="G22" s="270"/>
      <c r="H22" s="177" t="s">
        <v>79</v>
      </c>
      <c r="I22" s="177"/>
      <c r="J22" s="115" t="s">
        <v>81</v>
      </c>
      <c r="K22" s="10">
        <v>42005</v>
      </c>
      <c r="L22" s="10">
        <v>42339</v>
      </c>
      <c r="M22" s="79" t="s">
        <v>151</v>
      </c>
      <c r="N22" s="79" t="s">
        <v>151</v>
      </c>
      <c r="O22" s="79" t="s">
        <v>151</v>
      </c>
      <c r="P22" s="79" t="s">
        <v>151</v>
      </c>
      <c r="Q22" s="84">
        <v>1</v>
      </c>
      <c r="R22" s="67" t="s">
        <v>158</v>
      </c>
      <c r="S22" s="79" t="s">
        <v>151</v>
      </c>
      <c r="T22" s="193"/>
      <c r="U22" s="194"/>
      <c r="V22" s="308"/>
      <c r="W22" s="305"/>
    </row>
    <row r="23" spans="2:23" ht="79.5" thickBot="1" x14ac:dyDescent="0.3">
      <c r="B23" s="297"/>
      <c r="C23" s="294"/>
      <c r="D23" s="215"/>
      <c r="E23" s="271"/>
      <c r="F23" s="271"/>
      <c r="G23" s="271"/>
      <c r="H23" s="170" t="s">
        <v>80</v>
      </c>
      <c r="I23" s="170"/>
      <c r="J23" s="113" t="s">
        <v>82</v>
      </c>
      <c r="K23" s="17">
        <v>42005</v>
      </c>
      <c r="L23" s="17">
        <v>42339</v>
      </c>
      <c r="M23" s="81" t="s">
        <v>151</v>
      </c>
      <c r="N23" s="81" t="s">
        <v>151</v>
      </c>
      <c r="O23" s="81" t="s">
        <v>151</v>
      </c>
      <c r="P23" s="91" t="s">
        <v>151</v>
      </c>
      <c r="Q23" s="125">
        <v>0.3</v>
      </c>
      <c r="R23" s="123" t="s">
        <v>180</v>
      </c>
      <c r="S23" s="91" t="s">
        <v>151</v>
      </c>
      <c r="T23" s="195"/>
      <c r="U23" s="196"/>
      <c r="V23" s="309"/>
      <c r="W23" s="306"/>
    </row>
    <row r="24" spans="2:23" ht="54" customHeight="1" x14ac:dyDescent="0.25">
      <c r="B24" s="295" t="s">
        <v>83</v>
      </c>
      <c r="C24" s="292" t="s">
        <v>84</v>
      </c>
      <c r="D24" s="213">
        <v>0.23</v>
      </c>
      <c r="E24" s="301">
        <v>0.6</v>
      </c>
      <c r="F24" s="269"/>
      <c r="G24" s="269"/>
      <c r="H24" s="176" t="s">
        <v>85</v>
      </c>
      <c r="I24" s="176"/>
      <c r="J24" s="114" t="s">
        <v>86</v>
      </c>
      <c r="K24" s="16">
        <v>42005</v>
      </c>
      <c r="L24" s="16">
        <v>42339</v>
      </c>
      <c r="M24" s="78" t="s">
        <v>151</v>
      </c>
      <c r="N24" s="78" t="s">
        <v>151</v>
      </c>
      <c r="O24" s="78" t="s">
        <v>151</v>
      </c>
      <c r="P24" s="78" t="s">
        <v>151</v>
      </c>
      <c r="Q24" s="117">
        <v>1</v>
      </c>
      <c r="R24" s="124" t="s">
        <v>159</v>
      </c>
      <c r="S24" s="78" t="s">
        <v>151</v>
      </c>
      <c r="T24" s="314">
        <f>E24</f>
        <v>0.6</v>
      </c>
      <c r="U24" s="198"/>
      <c r="V24" s="201">
        <v>0.25</v>
      </c>
      <c r="W24" s="311">
        <f>T24*V24</f>
        <v>0.15</v>
      </c>
    </row>
    <row r="25" spans="2:23" ht="72" customHeight="1" thickBot="1" x14ac:dyDescent="0.3">
      <c r="B25" s="298"/>
      <c r="C25" s="299"/>
      <c r="D25" s="300"/>
      <c r="E25" s="302"/>
      <c r="F25" s="302"/>
      <c r="G25" s="302"/>
      <c r="H25" s="303" t="s">
        <v>87</v>
      </c>
      <c r="I25" s="303"/>
      <c r="J25" s="126" t="s">
        <v>88</v>
      </c>
      <c r="K25" s="127">
        <v>42005</v>
      </c>
      <c r="L25" s="127">
        <v>42339</v>
      </c>
      <c r="M25" s="80">
        <v>20000000</v>
      </c>
      <c r="N25" s="119" t="s">
        <v>151</v>
      </c>
      <c r="O25" s="80" t="s">
        <v>151</v>
      </c>
      <c r="P25" s="80">
        <v>20000000</v>
      </c>
      <c r="Q25" s="122">
        <v>0.2</v>
      </c>
      <c r="R25" s="106" t="s">
        <v>179</v>
      </c>
      <c r="S25" s="80" t="s">
        <v>151</v>
      </c>
      <c r="T25" s="315"/>
      <c r="U25" s="316"/>
      <c r="V25" s="318"/>
      <c r="W25" s="312"/>
    </row>
    <row r="26" spans="2:23" ht="55.5" customHeight="1" x14ac:dyDescent="0.25">
      <c r="B26" s="295" t="s">
        <v>89</v>
      </c>
      <c r="C26" s="292" t="s">
        <v>90</v>
      </c>
      <c r="D26" s="213">
        <v>1</v>
      </c>
      <c r="E26" s="269"/>
      <c r="F26" s="269"/>
      <c r="G26" s="269"/>
      <c r="H26" s="176" t="s">
        <v>91</v>
      </c>
      <c r="I26" s="176"/>
      <c r="J26" s="114" t="s">
        <v>92</v>
      </c>
      <c r="K26" s="16">
        <v>42005</v>
      </c>
      <c r="L26" s="16">
        <v>42064</v>
      </c>
      <c r="M26" s="78" t="s">
        <v>151</v>
      </c>
      <c r="N26" s="78" t="s">
        <v>151</v>
      </c>
      <c r="O26" s="78" t="s">
        <v>151</v>
      </c>
      <c r="P26" s="78" t="s">
        <v>151</v>
      </c>
      <c r="Q26" s="117">
        <v>1</v>
      </c>
      <c r="R26" s="124" t="s">
        <v>160</v>
      </c>
      <c r="S26" s="78" t="s">
        <v>151</v>
      </c>
      <c r="T26" s="314">
        <f>D26</f>
        <v>1</v>
      </c>
      <c r="U26" s="198"/>
      <c r="V26" s="201">
        <v>0.25</v>
      </c>
      <c r="W26" s="311">
        <f>T26*V26</f>
        <v>0.25</v>
      </c>
    </row>
    <row r="27" spans="2:23" ht="67.5" customHeight="1" thickBot="1" x14ac:dyDescent="0.3">
      <c r="B27" s="297"/>
      <c r="C27" s="294"/>
      <c r="D27" s="215"/>
      <c r="E27" s="271"/>
      <c r="F27" s="271"/>
      <c r="G27" s="271"/>
      <c r="H27" s="170" t="s">
        <v>93</v>
      </c>
      <c r="I27" s="170"/>
      <c r="J27" s="113" t="s">
        <v>94</v>
      </c>
      <c r="K27" s="17">
        <v>42005</v>
      </c>
      <c r="L27" s="17">
        <v>42064</v>
      </c>
      <c r="M27" s="81" t="s">
        <v>151</v>
      </c>
      <c r="N27" s="81" t="s">
        <v>151</v>
      </c>
      <c r="O27" s="81" t="s">
        <v>151</v>
      </c>
      <c r="P27" s="81" t="s">
        <v>151</v>
      </c>
      <c r="Q27" s="125">
        <v>1</v>
      </c>
      <c r="R27" s="128" t="s">
        <v>161</v>
      </c>
      <c r="S27" s="81" t="s">
        <v>151</v>
      </c>
      <c r="T27" s="199"/>
      <c r="U27" s="200"/>
      <c r="V27" s="202"/>
      <c r="W27" s="313"/>
    </row>
    <row r="28" spans="2:23" ht="46.5" customHeight="1" thickBot="1" x14ac:dyDescent="0.3">
      <c r="B28" s="58"/>
      <c r="C28" s="59"/>
      <c r="D28" s="60"/>
      <c r="E28" s="60"/>
      <c r="F28" s="60"/>
      <c r="G28" s="60"/>
      <c r="H28" s="61"/>
      <c r="I28" s="61"/>
      <c r="J28" s="61"/>
      <c r="K28" s="55"/>
      <c r="L28" s="55"/>
      <c r="M28" s="55"/>
      <c r="N28" s="55"/>
      <c r="O28" s="55"/>
      <c r="P28" s="55"/>
      <c r="Q28" s="85"/>
      <c r="R28" s="55"/>
      <c r="S28" s="55"/>
      <c r="T28" s="317" t="s">
        <v>64</v>
      </c>
      <c r="U28" s="317"/>
      <c r="V28" s="317"/>
      <c r="W28" s="134">
        <f>W17+W21+W24+W26</f>
        <v>0.66039999999999999</v>
      </c>
    </row>
    <row r="29" spans="2:23" x14ac:dyDescent="0.25">
      <c r="B29" s="39"/>
      <c r="C29" s="39"/>
      <c r="D29" s="40"/>
      <c r="E29" s="40"/>
      <c r="F29" s="40"/>
      <c r="G29" s="40"/>
      <c r="H29" s="5"/>
      <c r="I29" s="5"/>
      <c r="J29" s="5"/>
      <c r="K29" s="6"/>
      <c r="L29" s="6"/>
      <c r="M29" s="6"/>
      <c r="N29" s="6"/>
      <c r="O29" s="6"/>
      <c r="P29" s="6"/>
      <c r="Q29" s="86"/>
      <c r="R29" s="6"/>
      <c r="S29" s="6"/>
      <c r="T29" s="6"/>
      <c r="U29" s="6"/>
      <c r="V29" s="6"/>
      <c r="W29" s="6"/>
    </row>
    <row r="30" spans="2:23" x14ac:dyDescent="0.25">
      <c r="B30" s="39"/>
      <c r="C30" s="39"/>
      <c r="D30" s="40"/>
      <c r="E30" s="40"/>
      <c r="F30" s="40"/>
      <c r="G30" s="40"/>
      <c r="H30" s="5"/>
      <c r="I30" s="5"/>
      <c r="J30" s="5"/>
      <c r="K30" s="6"/>
      <c r="L30" s="6"/>
      <c r="M30" s="6"/>
      <c r="N30" s="6"/>
      <c r="O30" s="6"/>
      <c r="P30" s="6"/>
      <c r="Q30" s="86"/>
      <c r="R30" s="6"/>
      <c r="S30" s="6"/>
      <c r="T30" s="6"/>
      <c r="U30" s="6"/>
      <c r="V30" s="6"/>
      <c r="W30" s="6"/>
    </row>
    <row r="31" spans="2:23" x14ac:dyDescent="0.25">
      <c r="B31" s="39"/>
      <c r="C31" s="39"/>
      <c r="D31" s="40"/>
      <c r="E31" s="40"/>
      <c r="F31" s="40"/>
      <c r="G31" s="40"/>
      <c r="H31" s="5"/>
      <c r="I31" s="5"/>
      <c r="J31" s="5"/>
      <c r="K31" s="6"/>
      <c r="L31" s="6"/>
      <c r="M31" s="6"/>
      <c r="N31" s="6"/>
      <c r="O31" s="6"/>
      <c r="P31" s="6"/>
      <c r="Q31" s="86"/>
      <c r="R31" s="6"/>
      <c r="S31" s="6"/>
      <c r="T31" s="6"/>
      <c r="U31" s="6"/>
      <c r="V31" s="6"/>
      <c r="W31" s="6"/>
    </row>
  </sheetData>
  <mergeCells count="94">
    <mergeCell ref="V13:V16"/>
    <mergeCell ref="Q15:Q16"/>
    <mergeCell ref="O15:O16"/>
    <mergeCell ref="T28:V28"/>
    <mergeCell ref="V24:V25"/>
    <mergeCell ref="V17:V20"/>
    <mergeCell ref="M13:Q14"/>
    <mergeCell ref="R13:R16"/>
    <mergeCell ref="S13:S16"/>
    <mergeCell ref="T13:U16"/>
    <mergeCell ref="R17:R18"/>
    <mergeCell ref="W24:W25"/>
    <mergeCell ref="V26:V27"/>
    <mergeCell ref="W26:W27"/>
    <mergeCell ref="T24:U25"/>
    <mergeCell ref="T26:U27"/>
    <mergeCell ref="W17:W20"/>
    <mergeCell ref="V21:V23"/>
    <mergeCell ref="W21:W23"/>
    <mergeCell ref="T17:U20"/>
    <mergeCell ref="T21:U23"/>
    <mergeCell ref="H26:I26"/>
    <mergeCell ref="H27:I27"/>
    <mergeCell ref="B26:B27"/>
    <mergeCell ref="C26:C27"/>
    <mergeCell ref="D26:D27"/>
    <mergeCell ref="E26:E27"/>
    <mergeCell ref="F26:F27"/>
    <mergeCell ref="G26:G27"/>
    <mergeCell ref="E21:E23"/>
    <mergeCell ref="D21:D23"/>
    <mergeCell ref="C21:C23"/>
    <mergeCell ref="B21:B23"/>
    <mergeCell ref="H24:I24"/>
    <mergeCell ref="B24:B25"/>
    <mergeCell ref="C24:C25"/>
    <mergeCell ref="D24:D25"/>
    <mergeCell ref="E24:E25"/>
    <mergeCell ref="H21:I21"/>
    <mergeCell ref="H23:I23"/>
    <mergeCell ref="G21:G23"/>
    <mergeCell ref="F21:F23"/>
    <mergeCell ref="F24:F25"/>
    <mergeCell ref="G24:G25"/>
    <mergeCell ref="H25:I25"/>
    <mergeCell ref="B17:B20"/>
    <mergeCell ref="C17:C20"/>
    <mergeCell ref="D17:D20"/>
    <mergeCell ref="E17:E20"/>
    <mergeCell ref="F17:F20"/>
    <mergeCell ref="G17:G20"/>
    <mergeCell ref="P15:P16"/>
    <mergeCell ref="H16:I16"/>
    <mergeCell ref="H22:I22"/>
    <mergeCell ref="H17:I17"/>
    <mergeCell ref="H18:I18"/>
    <mergeCell ref="H19:I19"/>
    <mergeCell ref="H20:I20"/>
    <mergeCell ref="J17:J18"/>
    <mergeCell ref="G15:G16"/>
    <mergeCell ref="H15:I15"/>
    <mergeCell ref="K15:K16"/>
    <mergeCell ref="L15:L16"/>
    <mergeCell ref="M15:M16"/>
    <mergeCell ref="N15:N16"/>
    <mergeCell ref="B11:C11"/>
    <mergeCell ref="D11:W11"/>
    <mergeCell ref="B12:C12"/>
    <mergeCell ref="D12:W12"/>
    <mergeCell ref="B13:B16"/>
    <mergeCell ref="C13:C16"/>
    <mergeCell ref="D13:G13"/>
    <mergeCell ref="H13:I13"/>
    <mergeCell ref="J13:J16"/>
    <mergeCell ref="K13:L14"/>
    <mergeCell ref="W13:W16"/>
    <mergeCell ref="D14:G14"/>
    <mergeCell ref="H14:I14"/>
    <mergeCell ref="D15:D16"/>
    <mergeCell ref="E15:E16"/>
    <mergeCell ref="F15:F16"/>
    <mergeCell ref="U10:V10"/>
    <mergeCell ref="B3:W6"/>
    <mergeCell ref="U7:V7"/>
    <mergeCell ref="B8:C8"/>
    <mergeCell ref="P8:Q8"/>
    <mergeCell ref="R8:S8"/>
    <mergeCell ref="U8:V8"/>
    <mergeCell ref="B9:C9"/>
    <mergeCell ref="P9:Q9"/>
    <mergeCell ref="R9:S9"/>
    <mergeCell ref="U9:V9"/>
    <mergeCell ref="D8:J8"/>
    <mergeCell ref="D9:J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8"/>
  <sheetViews>
    <sheetView topLeftCell="B24" workbookViewId="0">
      <selection activeCell="R25" sqref="R25"/>
    </sheetView>
  </sheetViews>
  <sheetFormatPr baseColWidth="10" defaultRowHeight="12.75" x14ac:dyDescent="0.2"/>
  <cols>
    <col min="1" max="1" width="11.42578125" style="1"/>
    <col min="2" max="2" width="20" style="1" customWidth="1"/>
    <col min="3" max="3" width="26" style="1" customWidth="1"/>
    <col min="4" max="4" width="7" style="1" customWidth="1"/>
    <col min="5" max="5" width="6.7109375" style="1" customWidth="1"/>
    <col min="6" max="6" width="6.140625" style="1" customWidth="1"/>
    <col min="7" max="7" width="6.85546875" style="1" customWidth="1"/>
    <col min="8" max="9" width="11.42578125" style="1"/>
    <col min="10" max="10" width="20.28515625" style="1" customWidth="1"/>
    <col min="11" max="12" width="11.42578125" style="1"/>
    <col min="13" max="13" width="14.85546875" style="1" customWidth="1"/>
    <col min="14" max="14" width="13" style="1" customWidth="1"/>
    <col min="15" max="15" width="13.5703125" style="1" customWidth="1"/>
    <col min="16" max="16" width="12.85546875" style="1" customWidth="1"/>
    <col min="17" max="17" width="11.42578125" style="1"/>
    <col min="18" max="18" width="16" style="1" customWidth="1"/>
    <col min="19" max="22" width="11.42578125" style="1"/>
    <col min="23" max="23" width="13.7109375" style="18" customWidth="1"/>
    <col min="24" max="16384" width="11.42578125" style="1"/>
  </cols>
  <sheetData>
    <row r="2" spans="2:23" ht="13.5" thickBot="1" x14ac:dyDescent="0.25"/>
    <row r="3" spans="2:23" ht="15" customHeight="1" x14ac:dyDescent="0.2">
      <c r="B3" s="142" t="s">
        <v>30</v>
      </c>
      <c r="C3" s="143"/>
      <c r="D3" s="143"/>
      <c r="E3" s="143"/>
      <c r="F3" s="143"/>
      <c r="G3" s="143"/>
      <c r="H3" s="143"/>
      <c r="I3" s="143"/>
      <c r="J3" s="143"/>
      <c r="K3" s="143"/>
      <c r="L3" s="143"/>
      <c r="M3" s="143"/>
      <c r="N3" s="143"/>
      <c r="O3" s="143"/>
      <c r="P3" s="143"/>
      <c r="Q3" s="143"/>
      <c r="R3" s="143"/>
      <c r="S3" s="143"/>
      <c r="T3" s="143"/>
      <c r="U3" s="143"/>
      <c r="V3" s="143"/>
      <c r="W3" s="144"/>
    </row>
    <row r="4" spans="2:23" x14ac:dyDescent="0.2">
      <c r="B4" s="137"/>
      <c r="C4" s="138"/>
      <c r="D4" s="138"/>
      <c r="E4" s="138"/>
      <c r="F4" s="138"/>
      <c r="G4" s="138"/>
      <c r="H4" s="138"/>
      <c r="I4" s="138"/>
      <c r="J4" s="138"/>
      <c r="K4" s="138"/>
      <c r="L4" s="138"/>
      <c r="M4" s="138"/>
      <c r="N4" s="138"/>
      <c r="O4" s="138"/>
      <c r="P4" s="138"/>
      <c r="Q4" s="138"/>
      <c r="R4" s="138"/>
      <c r="S4" s="138"/>
      <c r="T4" s="138"/>
      <c r="U4" s="138"/>
      <c r="V4" s="138"/>
      <c r="W4" s="145"/>
    </row>
    <row r="5" spans="2:23" x14ac:dyDescent="0.2">
      <c r="B5" s="137"/>
      <c r="C5" s="138"/>
      <c r="D5" s="138"/>
      <c r="E5" s="138"/>
      <c r="F5" s="138"/>
      <c r="G5" s="138"/>
      <c r="H5" s="138"/>
      <c r="I5" s="138"/>
      <c r="J5" s="138"/>
      <c r="K5" s="138"/>
      <c r="L5" s="138"/>
      <c r="M5" s="138"/>
      <c r="N5" s="138"/>
      <c r="O5" s="138"/>
      <c r="P5" s="138"/>
      <c r="Q5" s="138"/>
      <c r="R5" s="138"/>
      <c r="S5" s="138"/>
      <c r="T5" s="138"/>
      <c r="U5" s="138"/>
      <c r="V5" s="138"/>
      <c r="W5" s="145"/>
    </row>
    <row r="6" spans="2:23" ht="13.5" thickBot="1" x14ac:dyDescent="0.25">
      <c r="B6" s="146"/>
      <c r="C6" s="147"/>
      <c r="D6" s="147"/>
      <c r="E6" s="147"/>
      <c r="F6" s="147"/>
      <c r="G6" s="147"/>
      <c r="H6" s="147"/>
      <c r="I6" s="147"/>
      <c r="J6" s="147"/>
      <c r="K6" s="147"/>
      <c r="L6" s="147"/>
      <c r="M6" s="147"/>
      <c r="N6" s="147"/>
      <c r="O6" s="147"/>
      <c r="P6" s="147"/>
      <c r="Q6" s="147"/>
      <c r="R6" s="147"/>
      <c r="S6" s="147"/>
      <c r="T6" s="147"/>
      <c r="U6" s="147"/>
      <c r="V6" s="147"/>
      <c r="W6" s="148"/>
    </row>
    <row r="7" spans="2:23" x14ac:dyDescent="0.2">
      <c r="B7" s="45"/>
      <c r="C7" s="19"/>
      <c r="D7" s="19"/>
      <c r="E7" s="19"/>
      <c r="F7" s="19"/>
      <c r="G7" s="19"/>
      <c r="H7" s="19"/>
      <c r="I7" s="19"/>
      <c r="J7" s="19"/>
      <c r="K7" s="19"/>
      <c r="L7" s="19"/>
      <c r="M7" s="19"/>
      <c r="N7" s="19"/>
      <c r="O7" s="19"/>
      <c r="P7" s="19"/>
      <c r="Q7" s="19"/>
      <c r="R7" s="19"/>
      <c r="S7" s="19"/>
      <c r="T7" s="19"/>
      <c r="U7" s="149"/>
      <c r="V7" s="149"/>
      <c r="W7" s="46"/>
    </row>
    <row r="8" spans="2:23" x14ac:dyDescent="0.2">
      <c r="B8" s="137" t="s">
        <v>146</v>
      </c>
      <c r="C8" s="138"/>
      <c r="D8" s="152" t="s">
        <v>149</v>
      </c>
      <c r="E8" s="152"/>
      <c r="F8" s="152"/>
      <c r="G8" s="152"/>
      <c r="H8" s="152"/>
      <c r="I8" s="152"/>
      <c r="J8" s="152"/>
      <c r="K8" s="37"/>
      <c r="L8" s="37"/>
      <c r="M8" s="37"/>
      <c r="N8" s="36"/>
      <c r="O8" s="36"/>
      <c r="P8" s="139" t="s">
        <v>0</v>
      </c>
      <c r="Q8" s="139"/>
      <c r="R8" s="244">
        <v>42185</v>
      </c>
      <c r="S8" s="245"/>
      <c r="T8" s="36"/>
      <c r="U8" s="141"/>
      <c r="V8" s="141"/>
      <c r="W8" s="47"/>
    </row>
    <row r="9" spans="2:23" x14ac:dyDescent="0.2">
      <c r="B9" s="137" t="s">
        <v>1</v>
      </c>
      <c r="C9" s="138"/>
      <c r="D9" s="153" t="s">
        <v>169</v>
      </c>
      <c r="E9" s="153"/>
      <c r="F9" s="153"/>
      <c r="G9" s="153"/>
      <c r="H9" s="153"/>
      <c r="I9" s="153"/>
      <c r="J9" s="153"/>
      <c r="K9" s="37"/>
      <c r="L9" s="37"/>
      <c r="M9" s="37"/>
      <c r="N9" s="36"/>
      <c r="O9" s="36"/>
      <c r="P9" s="139" t="s">
        <v>2</v>
      </c>
      <c r="Q9" s="139"/>
      <c r="R9" s="246">
        <v>2015</v>
      </c>
      <c r="S9" s="246"/>
      <c r="T9" s="36"/>
      <c r="U9" s="141"/>
      <c r="V9" s="141"/>
      <c r="W9" s="47"/>
    </row>
    <row r="10" spans="2:23" x14ac:dyDescent="0.2">
      <c r="B10" s="48"/>
      <c r="C10" s="36"/>
      <c r="D10" s="36"/>
      <c r="E10" s="36"/>
      <c r="F10" s="36"/>
      <c r="G10" s="36"/>
      <c r="H10" s="36"/>
      <c r="I10" s="36"/>
      <c r="J10" s="36"/>
      <c r="K10" s="36"/>
      <c r="L10" s="36"/>
      <c r="M10" s="36"/>
      <c r="N10" s="36"/>
      <c r="O10" s="36"/>
      <c r="P10" s="36"/>
      <c r="Q10" s="36"/>
      <c r="R10" s="20"/>
      <c r="S10" s="20"/>
      <c r="T10" s="36"/>
      <c r="U10" s="141"/>
      <c r="V10" s="141"/>
      <c r="W10" s="47"/>
    </row>
    <row r="11" spans="2:23" s="8" customFormat="1" ht="28.5" customHeight="1" x14ac:dyDescent="0.2">
      <c r="B11" s="160" t="s">
        <v>95</v>
      </c>
      <c r="C11" s="161"/>
      <c r="D11" s="162" t="s">
        <v>96</v>
      </c>
      <c r="E11" s="162"/>
      <c r="F11" s="162"/>
      <c r="G11" s="162"/>
      <c r="H11" s="162"/>
      <c r="I11" s="162"/>
      <c r="J11" s="162"/>
      <c r="K11" s="162"/>
      <c r="L11" s="162"/>
      <c r="M11" s="162"/>
      <c r="N11" s="162"/>
      <c r="O11" s="162"/>
      <c r="P11" s="162"/>
      <c r="Q11" s="162"/>
      <c r="R11" s="162"/>
      <c r="S11" s="162"/>
      <c r="T11" s="162"/>
      <c r="U11" s="162"/>
      <c r="V11" s="162"/>
      <c r="W11" s="163"/>
    </row>
    <row r="12" spans="2:23" ht="26.25" customHeight="1" x14ac:dyDescent="0.2">
      <c r="B12" s="324" t="s">
        <v>3</v>
      </c>
      <c r="C12" s="325"/>
      <c r="D12" s="326" t="s">
        <v>128</v>
      </c>
      <c r="E12" s="326"/>
      <c r="F12" s="326"/>
      <c r="G12" s="326"/>
      <c r="H12" s="326"/>
      <c r="I12" s="326"/>
      <c r="J12" s="326"/>
      <c r="K12" s="326"/>
      <c r="L12" s="326"/>
      <c r="M12" s="326"/>
      <c r="N12" s="326"/>
      <c r="O12" s="326"/>
      <c r="P12" s="326"/>
      <c r="Q12" s="326"/>
      <c r="R12" s="326"/>
      <c r="S12" s="326"/>
      <c r="T12" s="326"/>
      <c r="U12" s="326"/>
      <c r="V12" s="326"/>
      <c r="W12" s="327"/>
    </row>
    <row r="13" spans="2:23" s="30" customFormat="1" ht="25.5" customHeight="1" x14ac:dyDescent="0.25">
      <c r="B13" s="328" t="s">
        <v>4</v>
      </c>
      <c r="C13" s="255" t="s">
        <v>5</v>
      </c>
      <c r="D13" s="257" t="s">
        <v>6</v>
      </c>
      <c r="E13" s="258"/>
      <c r="F13" s="258"/>
      <c r="G13" s="259"/>
      <c r="H13" s="257" t="s">
        <v>7</v>
      </c>
      <c r="I13" s="259"/>
      <c r="J13" s="255" t="s">
        <v>9</v>
      </c>
      <c r="K13" s="257" t="s">
        <v>10</v>
      </c>
      <c r="L13" s="259"/>
      <c r="M13" s="257" t="s">
        <v>11</v>
      </c>
      <c r="N13" s="258"/>
      <c r="O13" s="258"/>
      <c r="P13" s="258"/>
      <c r="Q13" s="259"/>
      <c r="R13" s="255" t="s">
        <v>12</v>
      </c>
      <c r="S13" s="255" t="s">
        <v>13</v>
      </c>
      <c r="T13" s="319" t="s">
        <v>14</v>
      </c>
      <c r="U13" s="320"/>
      <c r="V13" s="272" t="s">
        <v>145</v>
      </c>
      <c r="W13" s="262" t="s">
        <v>15</v>
      </c>
    </row>
    <row r="14" spans="2:23" s="30" customFormat="1" ht="15" customHeight="1" x14ac:dyDescent="0.25">
      <c r="B14" s="329"/>
      <c r="C14" s="256"/>
      <c r="D14" s="260" t="s">
        <v>148</v>
      </c>
      <c r="E14" s="264"/>
      <c r="F14" s="264"/>
      <c r="G14" s="261"/>
      <c r="H14" s="265"/>
      <c r="I14" s="266"/>
      <c r="J14" s="256"/>
      <c r="K14" s="260"/>
      <c r="L14" s="261"/>
      <c r="M14" s="260"/>
      <c r="N14" s="264"/>
      <c r="O14" s="264"/>
      <c r="P14" s="264"/>
      <c r="Q14" s="261"/>
      <c r="R14" s="256"/>
      <c r="S14" s="256"/>
      <c r="T14" s="321"/>
      <c r="U14" s="322"/>
      <c r="V14" s="273"/>
      <c r="W14" s="263"/>
    </row>
    <row r="15" spans="2:23" s="30" customFormat="1" ht="39" customHeight="1" x14ac:dyDescent="0.25">
      <c r="B15" s="329"/>
      <c r="C15" s="256"/>
      <c r="D15" s="267" t="s">
        <v>16</v>
      </c>
      <c r="E15" s="267" t="s">
        <v>17</v>
      </c>
      <c r="F15" s="267" t="s">
        <v>18</v>
      </c>
      <c r="G15" s="267" t="s">
        <v>19</v>
      </c>
      <c r="H15" s="265"/>
      <c r="I15" s="266"/>
      <c r="J15" s="256"/>
      <c r="K15" s="255" t="s">
        <v>20</v>
      </c>
      <c r="L15" s="255" t="s">
        <v>21</v>
      </c>
      <c r="M15" s="255" t="s">
        <v>22</v>
      </c>
      <c r="N15" s="255" t="s">
        <v>23</v>
      </c>
      <c r="O15" s="255" t="s">
        <v>123</v>
      </c>
      <c r="P15" s="272" t="s">
        <v>26</v>
      </c>
      <c r="Q15" s="255" t="s">
        <v>27</v>
      </c>
      <c r="R15" s="256"/>
      <c r="S15" s="256"/>
      <c r="T15" s="321"/>
      <c r="U15" s="322"/>
      <c r="V15" s="273"/>
      <c r="W15" s="263"/>
    </row>
    <row r="16" spans="2:23" s="30" customFormat="1" ht="15.75" customHeight="1" thickBot="1" x14ac:dyDescent="0.3">
      <c r="B16" s="329"/>
      <c r="C16" s="256"/>
      <c r="D16" s="268"/>
      <c r="E16" s="268"/>
      <c r="F16" s="268"/>
      <c r="G16" s="268"/>
      <c r="H16" s="330"/>
      <c r="I16" s="331"/>
      <c r="J16" s="256"/>
      <c r="K16" s="256"/>
      <c r="L16" s="256"/>
      <c r="M16" s="256"/>
      <c r="N16" s="256"/>
      <c r="O16" s="256"/>
      <c r="P16" s="273"/>
      <c r="Q16" s="256"/>
      <c r="R16" s="256"/>
      <c r="S16" s="256"/>
      <c r="T16" s="321"/>
      <c r="U16" s="322"/>
      <c r="V16" s="332"/>
      <c r="W16" s="263"/>
    </row>
    <row r="17" spans="2:23" s="2" customFormat="1" ht="137.25" customHeight="1" x14ac:dyDescent="0.2">
      <c r="B17" s="336" t="s">
        <v>97</v>
      </c>
      <c r="C17" s="338" t="s">
        <v>98</v>
      </c>
      <c r="D17" s="340">
        <v>0.22500000000000001</v>
      </c>
      <c r="E17" s="282">
        <v>0.6</v>
      </c>
      <c r="F17" s="341"/>
      <c r="G17" s="341"/>
      <c r="H17" s="344" t="s">
        <v>99</v>
      </c>
      <c r="I17" s="345"/>
      <c r="J17" s="15" t="s">
        <v>100</v>
      </c>
      <c r="K17" s="16">
        <v>42005</v>
      </c>
      <c r="L17" s="16">
        <v>42339</v>
      </c>
      <c r="M17" s="78" t="s">
        <v>151</v>
      </c>
      <c r="N17" s="78" t="s">
        <v>151</v>
      </c>
      <c r="O17" s="78" t="s">
        <v>151</v>
      </c>
      <c r="P17" s="78" t="s">
        <v>151</v>
      </c>
      <c r="Q17" s="94">
        <v>0.75</v>
      </c>
      <c r="R17" s="67" t="s">
        <v>182</v>
      </c>
      <c r="S17" s="68" t="s">
        <v>151</v>
      </c>
      <c r="T17" s="371">
        <f>E17</f>
        <v>0.6</v>
      </c>
      <c r="U17" s="360"/>
      <c r="V17" s="365">
        <v>0.2</v>
      </c>
      <c r="W17" s="368">
        <f>T17*V17</f>
        <v>0.12</v>
      </c>
    </row>
    <row r="18" spans="2:23" s="2" customFormat="1" ht="93" customHeight="1" thickBot="1" x14ac:dyDescent="0.25">
      <c r="B18" s="337"/>
      <c r="C18" s="339"/>
      <c r="D18" s="284"/>
      <c r="E18" s="284"/>
      <c r="F18" s="284"/>
      <c r="G18" s="284"/>
      <c r="H18" s="348"/>
      <c r="I18" s="349"/>
      <c r="J18" s="13" t="s">
        <v>101</v>
      </c>
      <c r="K18" s="17">
        <v>42005</v>
      </c>
      <c r="L18" s="17">
        <v>42339</v>
      </c>
      <c r="M18" s="91">
        <v>3000000</v>
      </c>
      <c r="N18" s="91" t="s">
        <v>151</v>
      </c>
      <c r="O18" s="91" t="s">
        <v>151</v>
      </c>
      <c r="P18" s="91">
        <v>3000000</v>
      </c>
      <c r="Q18" s="95">
        <v>0.45</v>
      </c>
      <c r="R18" s="67" t="s">
        <v>183</v>
      </c>
      <c r="S18" s="68" t="s">
        <v>151</v>
      </c>
      <c r="T18" s="363"/>
      <c r="U18" s="364"/>
      <c r="V18" s="367"/>
      <c r="W18" s="369"/>
    </row>
    <row r="19" spans="2:23" s="2" customFormat="1" ht="59.25" customHeight="1" x14ac:dyDescent="0.2">
      <c r="B19" s="336" t="s">
        <v>102</v>
      </c>
      <c r="C19" s="338" t="s">
        <v>103</v>
      </c>
      <c r="D19" s="341">
        <v>0</v>
      </c>
      <c r="E19" s="341"/>
      <c r="F19" s="341"/>
      <c r="G19" s="341"/>
      <c r="H19" s="344" t="s">
        <v>104</v>
      </c>
      <c r="I19" s="345"/>
      <c r="J19" s="15" t="s">
        <v>105</v>
      </c>
      <c r="K19" s="16">
        <v>42005</v>
      </c>
      <c r="L19" s="16">
        <v>42339</v>
      </c>
      <c r="M19" s="92" t="s">
        <v>151</v>
      </c>
      <c r="N19" s="92" t="s">
        <v>151</v>
      </c>
      <c r="O19" s="92" t="s">
        <v>151</v>
      </c>
      <c r="P19" s="92" t="s">
        <v>151</v>
      </c>
      <c r="Q19" s="21">
        <v>0</v>
      </c>
      <c r="R19" s="90" t="s">
        <v>164</v>
      </c>
      <c r="S19" s="120" t="s">
        <v>174</v>
      </c>
      <c r="T19" s="371">
        <f>D19</f>
        <v>0</v>
      </c>
      <c r="U19" s="360"/>
      <c r="V19" s="365">
        <v>0.2</v>
      </c>
      <c r="W19" s="368">
        <f>T19*V19</f>
        <v>0</v>
      </c>
    </row>
    <row r="20" spans="2:23" s="2" customFormat="1" ht="135" x14ac:dyDescent="0.2">
      <c r="B20" s="342"/>
      <c r="C20" s="343"/>
      <c r="D20" s="283"/>
      <c r="E20" s="283"/>
      <c r="F20" s="283"/>
      <c r="G20" s="283"/>
      <c r="H20" s="346"/>
      <c r="I20" s="347"/>
      <c r="J20" s="4" t="s">
        <v>106</v>
      </c>
      <c r="K20" s="10">
        <v>42005</v>
      </c>
      <c r="L20" s="10">
        <v>42339</v>
      </c>
      <c r="M20" s="79" t="s">
        <v>151</v>
      </c>
      <c r="N20" s="79" t="s">
        <v>151</v>
      </c>
      <c r="O20" s="79" t="s">
        <v>151</v>
      </c>
      <c r="P20" s="79" t="s">
        <v>151</v>
      </c>
      <c r="Q20" s="3">
        <v>0</v>
      </c>
      <c r="R20" s="90" t="s">
        <v>164</v>
      </c>
      <c r="S20" s="120" t="s">
        <v>165</v>
      </c>
      <c r="T20" s="361"/>
      <c r="U20" s="362"/>
      <c r="V20" s="366"/>
      <c r="W20" s="370"/>
    </row>
    <row r="21" spans="2:23" s="2" customFormat="1" ht="57" thickBot="1" x14ac:dyDescent="0.25">
      <c r="B21" s="337"/>
      <c r="C21" s="339"/>
      <c r="D21" s="284"/>
      <c r="E21" s="284"/>
      <c r="F21" s="284"/>
      <c r="G21" s="284"/>
      <c r="H21" s="348"/>
      <c r="I21" s="349"/>
      <c r="J21" s="13" t="s">
        <v>107</v>
      </c>
      <c r="K21" s="17">
        <v>42005</v>
      </c>
      <c r="L21" s="17">
        <v>42339</v>
      </c>
      <c r="M21" s="93" t="s">
        <v>151</v>
      </c>
      <c r="N21" s="93" t="s">
        <v>151</v>
      </c>
      <c r="O21" s="93" t="s">
        <v>151</v>
      </c>
      <c r="P21" s="93" t="s">
        <v>151</v>
      </c>
      <c r="Q21" s="22">
        <v>0</v>
      </c>
      <c r="R21" s="90" t="s">
        <v>164</v>
      </c>
      <c r="S21" s="87" t="s">
        <v>166</v>
      </c>
      <c r="T21" s="363"/>
      <c r="U21" s="364"/>
      <c r="V21" s="367"/>
      <c r="W21" s="369"/>
    </row>
    <row r="22" spans="2:23" s="2" customFormat="1" ht="64.5" thickBot="1" x14ac:dyDescent="0.25">
      <c r="B22" s="23" t="s">
        <v>108</v>
      </c>
      <c r="C22" s="24" t="s">
        <v>109</v>
      </c>
      <c r="D22" s="96">
        <v>0.25</v>
      </c>
      <c r="E22" s="96">
        <v>0.5</v>
      </c>
      <c r="F22" s="25"/>
      <c r="G22" s="25"/>
      <c r="H22" s="374" t="s">
        <v>110</v>
      </c>
      <c r="I22" s="374"/>
      <c r="J22" s="24" t="s">
        <v>111</v>
      </c>
      <c r="K22" s="26">
        <v>42005</v>
      </c>
      <c r="L22" s="26">
        <v>42339</v>
      </c>
      <c r="M22" s="92" t="s">
        <v>151</v>
      </c>
      <c r="N22" s="92" t="s">
        <v>151</v>
      </c>
      <c r="O22" s="92" t="s">
        <v>151</v>
      </c>
      <c r="P22" s="92" t="s">
        <v>151</v>
      </c>
      <c r="Q22" s="97">
        <v>0.5</v>
      </c>
      <c r="R22" s="87" t="s">
        <v>167</v>
      </c>
      <c r="S22" s="88" t="s">
        <v>184</v>
      </c>
      <c r="T22" s="372">
        <f>E22</f>
        <v>0.5</v>
      </c>
      <c r="U22" s="373"/>
      <c r="V22" s="27">
        <v>0.2</v>
      </c>
      <c r="W22" s="28">
        <f>T22*V22</f>
        <v>0.1</v>
      </c>
    </row>
    <row r="23" spans="2:23" s="2" customFormat="1" ht="103.5" customHeight="1" x14ac:dyDescent="0.2">
      <c r="B23" s="336" t="s">
        <v>112</v>
      </c>
      <c r="C23" s="338" t="s">
        <v>113</v>
      </c>
      <c r="D23" s="340">
        <v>0.125</v>
      </c>
      <c r="E23" s="282">
        <v>0.25</v>
      </c>
      <c r="F23" s="341"/>
      <c r="G23" s="356"/>
      <c r="H23" s="350" t="s">
        <v>114</v>
      </c>
      <c r="I23" s="350"/>
      <c r="J23" s="353" t="s">
        <v>116</v>
      </c>
      <c r="K23" s="16">
        <v>42005</v>
      </c>
      <c r="L23" s="16">
        <v>42339</v>
      </c>
      <c r="M23" s="78" t="s">
        <v>151</v>
      </c>
      <c r="N23" s="78" t="s">
        <v>151</v>
      </c>
      <c r="O23" s="78" t="s">
        <v>151</v>
      </c>
      <c r="P23" s="78" t="s">
        <v>151</v>
      </c>
      <c r="Q23" s="94">
        <v>0.5</v>
      </c>
      <c r="R23" s="89" t="s">
        <v>176</v>
      </c>
      <c r="S23" s="68" t="s">
        <v>185</v>
      </c>
      <c r="T23" s="359">
        <f>E23</f>
        <v>0.25</v>
      </c>
      <c r="U23" s="360"/>
      <c r="V23" s="365">
        <v>0.2</v>
      </c>
      <c r="W23" s="368">
        <f>T23*V23</f>
        <v>0.05</v>
      </c>
    </row>
    <row r="24" spans="2:23" s="2" customFormat="1" ht="43.5" customHeight="1" thickBot="1" x14ac:dyDescent="0.25">
      <c r="B24" s="337"/>
      <c r="C24" s="339"/>
      <c r="D24" s="284"/>
      <c r="E24" s="284"/>
      <c r="F24" s="284"/>
      <c r="G24" s="358"/>
      <c r="H24" s="352" t="s">
        <v>115</v>
      </c>
      <c r="I24" s="352"/>
      <c r="J24" s="355"/>
      <c r="K24" s="17">
        <v>42005</v>
      </c>
      <c r="L24" s="17">
        <v>42339</v>
      </c>
      <c r="M24" s="91" t="s">
        <v>151</v>
      </c>
      <c r="N24" s="91" t="s">
        <v>151</v>
      </c>
      <c r="O24" s="91" t="s">
        <v>151</v>
      </c>
      <c r="P24" s="91" t="s">
        <v>151</v>
      </c>
      <c r="Q24" s="22">
        <v>0</v>
      </c>
      <c r="R24" s="89" t="s">
        <v>168</v>
      </c>
      <c r="S24" s="90" t="s">
        <v>151</v>
      </c>
      <c r="T24" s="363"/>
      <c r="U24" s="364"/>
      <c r="V24" s="367"/>
      <c r="W24" s="369"/>
    </row>
    <row r="25" spans="2:23" s="2" customFormat="1" ht="44.25" customHeight="1" x14ac:dyDescent="0.2">
      <c r="B25" s="336" t="s">
        <v>117</v>
      </c>
      <c r="C25" s="338" t="s">
        <v>118</v>
      </c>
      <c r="D25" s="340">
        <v>0.73329999999999995</v>
      </c>
      <c r="E25" s="340">
        <v>0.76600000000000001</v>
      </c>
      <c r="F25" s="341"/>
      <c r="G25" s="356"/>
      <c r="H25" s="350" t="s">
        <v>119</v>
      </c>
      <c r="I25" s="350"/>
      <c r="J25" s="353" t="s">
        <v>122</v>
      </c>
      <c r="K25" s="16">
        <v>42005</v>
      </c>
      <c r="L25" s="16">
        <v>42339</v>
      </c>
      <c r="M25" s="92" t="s">
        <v>151</v>
      </c>
      <c r="N25" s="92" t="s">
        <v>151</v>
      </c>
      <c r="O25" s="92" t="s">
        <v>151</v>
      </c>
      <c r="P25" s="92" t="s">
        <v>151</v>
      </c>
      <c r="Q25" s="94">
        <v>0.95</v>
      </c>
      <c r="R25" s="89" t="s">
        <v>186</v>
      </c>
      <c r="S25" s="68" t="s">
        <v>187</v>
      </c>
      <c r="T25" s="359">
        <f>E25</f>
        <v>0.76600000000000001</v>
      </c>
      <c r="U25" s="360"/>
      <c r="V25" s="365">
        <v>0.2</v>
      </c>
      <c r="W25" s="368">
        <f>T25*V25</f>
        <v>0.1532</v>
      </c>
    </row>
    <row r="26" spans="2:23" s="2" customFormat="1" ht="102" customHeight="1" x14ac:dyDescent="0.2">
      <c r="B26" s="342"/>
      <c r="C26" s="343"/>
      <c r="D26" s="283"/>
      <c r="E26" s="283"/>
      <c r="F26" s="283"/>
      <c r="G26" s="357"/>
      <c r="H26" s="351" t="s">
        <v>120</v>
      </c>
      <c r="I26" s="351"/>
      <c r="J26" s="354"/>
      <c r="K26" s="10">
        <v>42005</v>
      </c>
      <c r="L26" s="10">
        <v>42339</v>
      </c>
      <c r="M26" s="79" t="s">
        <v>151</v>
      </c>
      <c r="N26" s="79" t="s">
        <v>151</v>
      </c>
      <c r="O26" s="79" t="s">
        <v>151</v>
      </c>
      <c r="P26" s="79" t="s">
        <v>151</v>
      </c>
      <c r="Q26" s="98">
        <v>0.95</v>
      </c>
      <c r="R26" s="89" t="s">
        <v>175</v>
      </c>
      <c r="S26" s="68" t="s">
        <v>188</v>
      </c>
      <c r="T26" s="361"/>
      <c r="U26" s="362"/>
      <c r="V26" s="366"/>
      <c r="W26" s="370"/>
    </row>
    <row r="27" spans="2:23" s="2" customFormat="1" ht="52.5" customHeight="1" thickBot="1" x14ac:dyDescent="0.25">
      <c r="B27" s="337"/>
      <c r="C27" s="339"/>
      <c r="D27" s="284"/>
      <c r="E27" s="284"/>
      <c r="F27" s="284"/>
      <c r="G27" s="358"/>
      <c r="H27" s="352" t="s">
        <v>121</v>
      </c>
      <c r="I27" s="352"/>
      <c r="J27" s="355"/>
      <c r="K27" s="17">
        <v>42005</v>
      </c>
      <c r="L27" s="17">
        <v>42339</v>
      </c>
      <c r="M27" s="93" t="s">
        <v>151</v>
      </c>
      <c r="N27" s="93" t="s">
        <v>151</v>
      </c>
      <c r="O27" s="93" t="s">
        <v>151</v>
      </c>
      <c r="P27" s="93" t="s">
        <v>151</v>
      </c>
      <c r="Q27" s="95">
        <v>0.4</v>
      </c>
      <c r="R27" s="89" t="s">
        <v>189</v>
      </c>
      <c r="S27" s="68" t="s">
        <v>190</v>
      </c>
      <c r="T27" s="363"/>
      <c r="U27" s="364"/>
      <c r="V27" s="367"/>
      <c r="W27" s="369"/>
    </row>
    <row r="28" spans="2:23" ht="45" customHeight="1" thickBot="1" x14ac:dyDescent="0.25">
      <c r="B28" s="54"/>
      <c r="C28" s="55"/>
      <c r="D28" s="55"/>
      <c r="E28" s="55"/>
      <c r="F28" s="55"/>
      <c r="G28" s="55"/>
      <c r="H28" s="55"/>
      <c r="I28" s="55"/>
      <c r="J28" s="55"/>
      <c r="K28" s="55"/>
      <c r="L28" s="55"/>
      <c r="M28" s="55"/>
      <c r="N28" s="55"/>
      <c r="O28" s="55"/>
      <c r="P28" s="55"/>
      <c r="Q28" s="55"/>
      <c r="R28" s="55"/>
      <c r="S28" s="56"/>
      <c r="T28" s="333" t="s">
        <v>124</v>
      </c>
      <c r="U28" s="334"/>
      <c r="V28" s="335"/>
      <c r="W28" s="57">
        <f>W17+W19+W22+W23+W25</f>
        <v>0.42320000000000002</v>
      </c>
    </row>
  </sheetData>
  <mergeCells count="89">
    <mergeCell ref="H23:I23"/>
    <mergeCell ref="H24:I24"/>
    <mergeCell ref="J23:J24"/>
    <mergeCell ref="G23:G24"/>
    <mergeCell ref="G17:G18"/>
    <mergeCell ref="H17:I18"/>
    <mergeCell ref="H22:I22"/>
    <mergeCell ref="P15:P16"/>
    <mergeCell ref="Q15:Q16"/>
    <mergeCell ref="O15:O16"/>
    <mergeCell ref="D8:J8"/>
    <mergeCell ref="D9:J9"/>
    <mergeCell ref="T25:U27"/>
    <mergeCell ref="V25:V27"/>
    <mergeCell ref="W23:W24"/>
    <mergeCell ref="W25:W27"/>
    <mergeCell ref="T17:U18"/>
    <mergeCell ref="V17:V18"/>
    <mergeCell ref="W17:W18"/>
    <mergeCell ref="T19:U21"/>
    <mergeCell ref="V19:V21"/>
    <mergeCell ref="W19:W21"/>
    <mergeCell ref="T22:U22"/>
    <mergeCell ref="T23:U24"/>
    <mergeCell ref="V23:V24"/>
    <mergeCell ref="H25:I25"/>
    <mergeCell ref="H26:I26"/>
    <mergeCell ref="H27:I27"/>
    <mergeCell ref="J25:J27"/>
    <mergeCell ref="B25:B27"/>
    <mergeCell ref="C25:C27"/>
    <mergeCell ref="D25:D27"/>
    <mergeCell ref="E25:E27"/>
    <mergeCell ref="F25:F27"/>
    <mergeCell ref="G25:G27"/>
    <mergeCell ref="B19:B21"/>
    <mergeCell ref="C19:C21"/>
    <mergeCell ref="H19:I21"/>
    <mergeCell ref="D19:D21"/>
    <mergeCell ref="E19:E21"/>
    <mergeCell ref="F19:F21"/>
    <mergeCell ref="G19:G21"/>
    <mergeCell ref="B23:B24"/>
    <mergeCell ref="C23:C24"/>
    <mergeCell ref="D23:D24"/>
    <mergeCell ref="E23:E24"/>
    <mergeCell ref="F23:F24"/>
    <mergeCell ref="T28:V28"/>
    <mergeCell ref="B3:W6"/>
    <mergeCell ref="B17:B18"/>
    <mergeCell ref="C17:C18"/>
    <mergeCell ref="D17:D18"/>
    <mergeCell ref="E17:E18"/>
    <mergeCell ref="F17:F18"/>
    <mergeCell ref="S13:S16"/>
    <mergeCell ref="T13:U16"/>
    <mergeCell ref="W13:W16"/>
    <mergeCell ref="D15:D16"/>
    <mergeCell ref="E15:E16"/>
    <mergeCell ref="F15:F16"/>
    <mergeCell ref="G15:G16"/>
    <mergeCell ref="K15:K16"/>
    <mergeCell ref="L15:L16"/>
    <mergeCell ref="B11:C11"/>
    <mergeCell ref="D11:W11"/>
    <mergeCell ref="B12:C12"/>
    <mergeCell ref="D12:W12"/>
    <mergeCell ref="B13:B16"/>
    <mergeCell ref="C13:C16"/>
    <mergeCell ref="D13:G13"/>
    <mergeCell ref="D14:G14"/>
    <mergeCell ref="H13:I16"/>
    <mergeCell ref="V13:V16"/>
    <mergeCell ref="R13:R16"/>
    <mergeCell ref="M15:M16"/>
    <mergeCell ref="J13:J16"/>
    <mergeCell ref="K13:L14"/>
    <mergeCell ref="M13:Q14"/>
    <mergeCell ref="N15:N16"/>
    <mergeCell ref="U10:V10"/>
    <mergeCell ref="U7:V7"/>
    <mergeCell ref="B8:C8"/>
    <mergeCell ref="P8:Q8"/>
    <mergeCell ref="R8:S8"/>
    <mergeCell ref="U8:V8"/>
    <mergeCell ref="B9:C9"/>
    <mergeCell ref="P9:Q9"/>
    <mergeCell ref="R9:S9"/>
    <mergeCell ref="U9:V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1"/>
  <sheetViews>
    <sheetView topLeftCell="I17" zoomScale="90" zoomScaleNormal="90" workbookViewId="0">
      <selection activeCell="T21" sqref="T21:V21"/>
    </sheetView>
  </sheetViews>
  <sheetFormatPr baseColWidth="10" defaultRowHeight="12.75" x14ac:dyDescent="0.2"/>
  <cols>
    <col min="1" max="1" width="4.85546875" style="1" customWidth="1"/>
    <col min="2" max="2" width="24.42578125" style="1" customWidth="1"/>
    <col min="3" max="3" width="21.140625" style="1" customWidth="1"/>
    <col min="4" max="4" width="5.85546875" style="1" customWidth="1"/>
    <col min="5" max="5" width="4.7109375" style="1" customWidth="1"/>
    <col min="6" max="7" width="5.42578125" style="1" customWidth="1"/>
    <col min="8" max="12" width="11.42578125" style="1"/>
    <col min="13" max="13" width="18.5703125" style="1" customWidth="1"/>
    <col min="14" max="14" width="18.42578125" style="1" customWidth="1"/>
    <col min="15" max="16" width="13.85546875" style="1" customWidth="1"/>
    <col min="17" max="17" width="11.42578125" style="1"/>
    <col min="18" max="18" width="33" style="1" customWidth="1"/>
    <col min="19" max="19" width="15.28515625" style="1" customWidth="1"/>
    <col min="20" max="22" width="11.42578125" style="1"/>
    <col min="23" max="23" width="13.7109375" style="1" customWidth="1"/>
    <col min="24" max="16384" width="11.42578125" style="1"/>
  </cols>
  <sheetData>
    <row r="2" spans="2:23" ht="13.5" thickBot="1" x14ac:dyDescent="0.25"/>
    <row r="3" spans="2:23" ht="15" customHeight="1" x14ac:dyDescent="0.2">
      <c r="B3" s="142" t="s">
        <v>30</v>
      </c>
      <c r="C3" s="143"/>
      <c r="D3" s="143"/>
      <c r="E3" s="143"/>
      <c r="F3" s="143"/>
      <c r="G3" s="143"/>
      <c r="H3" s="143"/>
      <c r="I3" s="143"/>
      <c r="J3" s="143"/>
      <c r="K3" s="143"/>
      <c r="L3" s="143"/>
      <c r="M3" s="143"/>
      <c r="N3" s="143"/>
      <c r="O3" s="143"/>
      <c r="P3" s="143"/>
      <c r="Q3" s="143"/>
      <c r="R3" s="143"/>
      <c r="S3" s="143"/>
      <c r="T3" s="143"/>
      <c r="U3" s="143"/>
      <c r="V3" s="143"/>
      <c r="W3" s="144"/>
    </row>
    <row r="4" spans="2:23" x14ac:dyDescent="0.2">
      <c r="B4" s="137"/>
      <c r="C4" s="138"/>
      <c r="D4" s="138"/>
      <c r="E4" s="138"/>
      <c r="F4" s="138"/>
      <c r="G4" s="138"/>
      <c r="H4" s="138"/>
      <c r="I4" s="138"/>
      <c r="J4" s="138"/>
      <c r="K4" s="138"/>
      <c r="L4" s="138"/>
      <c r="M4" s="138"/>
      <c r="N4" s="138"/>
      <c r="O4" s="138"/>
      <c r="P4" s="138"/>
      <c r="Q4" s="138"/>
      <c r="R4" s="138"/>
      <c r="S4" s="138"/>
      <c r="T4" s="138"/>
      <c r="U4" s="138"/>
      <c r="V4" s="138"/>
      <c r="W4" s="145"/>
    </row>
    <row r="5" spans="2:23" x14ac:dyDescent="0.2">
      <c r="B5" s="137"/>
      <c r="C5" s="138"/>
      <c r="D5" s="138"/>
      <c r="E5" s="138"/>
      <c r="F5" s="138"/>
      <c r="G5" s="138"/>
      <c r="H5" s="138"/>
      <c r="I5" s="138"/>
      <c r="J5" s="138"/>
      <c r="K5" s="138"/>
      <c r="L5" s="138"/>
      <c r="M5" s="138"/>
      <c r="N5" s="138"/>
      <c r="O5" s="138"/>
      <c r="P5" s="138"/>
      <c r="Q5" s="138"/>
      <c r="R5" s="138"/>
      <c r="S5" s="138"/>
      <c r="T5" s="138"/>
      <c r="U5" s="138"/>
      <c r="V5" s="138"/>
      <c r="W5" s="145"/>
    </row>
    <row r="6" spans="2:23" ht="13.5" thickBot="1" x14ac:dyDescent="0.25">
      <c r="B6" s="146"/>
      <c r="C6" s="147"/>
      <c r="D6" s="147"/>
      <c r="E6" s="147"/>
      <c r="F6" s="147"/>
      <c r="G6" s="147"/>
      <c r="H6" s="147"/>
      <c r="I6" s="147"/>
      <c r="J6" s="147"/>
      <c r="K6" s="147"/>
      <c r="L6" s="147"/>
      <c r="M6" s="147"/>
      <c r="N6" s="147"/>
      <c r="O6" s="147"/>
      <c r="P6" s="147"/>
      <c r="Q6" s="147"/>
      <c r="R6" s="147"/>
      <c r="S6" s="147"/>
      <c r="T6" s="147"/>
      <c r="U6" s="147"/>
      <c r="V6" s="147"/>
      <c r="W6" s="148"/>
    </row>
    <row r="7" spans="2:23" x14ac:dyDescent="0.2">
      <c r="B7" s="45"/>
      <c r="C7" s="19"/>
      <c r="D7" s="19"/>
      <c r="E7" s="19"/>
      <c r="F7" s="19"/>
      <c r="G7" s="19"/>
      <c r="H7" s="19"/>
      <c r="I7" s="19"/>
      <c r="J7" s="19"/>
      <c r="K7" s="19"/>
      <c r="L7" s="19"/>
      <c r="M7" s="19"/>
      <c r="N7" s="19"/>
      <c r="O7" s="19"/>
      <c r="P7" s="19"/>
      <c r="Q7" s="19"/>
      <c r="R7" s="19"/>
      <c r="S7" s="19"/>
      <c r="T7" s="19"/>
      <c r="U7" s="149"/>
      <c r="V7" s="149"/>
      <c r="W7" s="46"/>
    </row>
    <row r="8" spans="2:23" ht="36" customHeight="1" x14ac:dyDescent="0.2">
      <c r="B8" s="137" t="s">
        <v>146</v>
      </c>
      <c r="C8" s="138"/>
      <c r="D8" s="152" t="s">
        <v>149</v>
      </c>
      <c r="E8" s="152"/>
      <c r="F8" s="152"/>
      <c r="G8" s="152"/>
      <c r="H8" s="152"/>
      <c r="I8" s="152"/>
      <c r="J8" s="152"/>
      <c r="K8" s="43"/>
      <c r="L8" s="37"/>
      <c r="M8" s="37"/>
      <c r="N8" s="36"/>
      <c r="O8" s="36"/>
      <c r="P8" s="139" t="s">
        <v>0</v>
      </c>
      <c r="Q8" s="139"/>
      <c r="R8" s="150">
        <v>42185</v>
      </c>
      <c r="S8" s="151"/>
      <c r="T8" s="36"/>
      <c r="U8" s="141"/>
      <c r="V8" s="141"/>
      <c r="W8" s="47"/>
    </row>
    <row r="9" spans="2:23" ht="36.75" customHeight="1" x14ac:dyDescent="0.2">
      <c r="B9" s="137" t="s">
        <v>1</v>
      </c>
      <c r="C9" s="138"/>
      <c r="D9" s="153" t="s">
        <v>163</v>
      </c>
      <c r="E9" s="153"/>
      <c r="F9" s="153"/>
      <c r="G9" s="153"/>
      <c r="H9" s="153"/>
      <c r="I9" s="153"/>
      <c r="J9" s="153"/>
      <c r="K9" s="44"/>
      <c r="L9" s="37"/>
      <c r="M9" s="37"/>
      <c r="N9" s="36"/>
      <c r="O9" s="36"/>
      <c r="P9" s="139" t="s">
        <v>2</v>
      </c>
      <c r="Q9" s="139"/>
      <c r="R9" s="140">
        <v>2015</v>
      </c>
      <c r="S9" s="140"/>
      <c r="T9" s="36"/>
      <c r="U9" s="141"/>
      <c r="V9" s="141"/>
      <c r="W9" s="47"/>
    </row>
    <row r="10" spans="2:23" x14ac:dyDescent="0.2">
      <c r="B10" s="48"/>
      <c r="C10" s="36"/>
      <c r="D10" s="36"/>
      <c r="E10" s="36"/>
      <c r="F10" s="36"/>
      <c r="G10" s="36"/>
      <c r="H10" s="36"/>
      <c r="I10" s="36"/>
      <c r="J10" s="36"/>
      <c r="K10" s="36"/>
      <c r="L10" s="36"/>
      <c r="M10" s="36"/>
      <c r="N10" s="36"/>
      <c r="O10" s="36"/>
      <c r="P10" s="36"/>
      <c r="Q10" s="36"/>
      <c r="R10" s="20"/>
      <c r="S10" s="20"/>
      <c r="T10" s="36"/>
      <c r="U10" s="141"/>
      <c r="V10" s="141"/>
      <c r="W10" s="47"/>
    </row>
    <row r="11" spans="2:23" ht="42.75" customHeight="1" x14ac:dyDescent="0.2">
      <c r="B11" s="160" t="s">
        <v>125</v>
      </c>
      <c r="C11" s="161"/>
      <c r="D11" s="162" t="s">
        <v>126</v>
      </c>
      <c r="E11" s="162"/>
      <c r="F11" s="162"/>
      <c r="G11" s="162"/>
      <c r="H11" s="162"/>
      <c r="I11" s="162"/>
      <c r="J11" s="162"/>
      <c r="K11" s="162"/>
      <c r="L11" s="162"/>
      <c r="M11" s="162"/>
      <c r="N11" s="162"/>
      <c r="O11" s="162"/>
      <c r="P11" s="162"/>
      <c r="Q11" s="162"/>
      <c r="R11" s="162"/>
      <c r="S11" s="162"/>
      <c r="T11" s="162"/>
      <c r="U11" s="162"/>
      <c r="V11" s="162"/>
      <c r="W11" s="163"/>
    </row>
    <row r="12" spans="2:23" ht="45" customHeight="1" x14ac:dyDescent="0.2">
      <c r="B12" s="324" t="s">
        <v>3</v>
      </c>
      <c r="C12" s="325"/>
      <c r="D12" s="326" t="s">
        <v>127</v>
      </c>
      <c r="E12" s="326"/>
      <c r="F12" s="326"/>
      <c r="G12" s="326"/>
      <c r="H12" s="326"/>
      <c r="I12" s="326"/>
      <c r="J12" s="326"/>
      <c r="K12" s="326"/>
      <c r="L12" s="326"/>
      <c r="M12" s="326"/>
      <c r="N12" s="326"/>
      <c r="O12" s="326"/>
      <c r="P12" s="326"/>
      <c r="Q12" s="326"/>
      <c r="R12" s="326"/>
      <c r="S12" s="326"/>
      <c r="T12" s="326"/>
      <c r="U12" s="326"/>
      <c r="V12" s="326"/>
      <c r="W12" s="327"/>
    </row>
    <row r="13" spans="2:23" ht="34.5" customHeight="1" x14ac:dyDescent="0.2">
      <c r="B13" s="253" t="s">
        <v>4</v>
      </c>
      <c r="C13" s="255" t="s">
        <v>5</v>
      </c>
      <c r="D13" s="257" t="s">
        <v>6</v>
      </c>
      <c r="E13" s="258"/>
      <c r="F13" s="258"/>
      <c r="G13" s="259"/>
      <c r="H13" s="257" t="s">
        <v>7</v>
      </c>
      <c r="I13" s="259"/>
      <c r="J13" s="255" t="s">
        <v>9</v>
      </c>
      <c r="K13" s="257" t="s">
        <v>10</v>
      </c>
      <c r="L13" s="259"/>
      <c r="M13" s="257" t="s">
        <v>11</v>
      </c>
      <c r="N13" s="258"/>
      <c r="O13" s="258"/>
      <c r="P13" s="258"/>
      <c r="Q13" s="259"/>
      <c r="R13" s="255" t="s">
        <v>12</v>
      </c>
      <c r="S13" s="255" t="s">
        <v>13</v>
      </c>
      <c r="T13" s="319" t="s">
        <v>14</v>
      </c>
      <c r="U13" s="320"/>
      <c r="V13" s="272" t="s">
        <v>145</v>
      </c>
      <c r="W13" s="262" t="s">
        <v>15</v>
      </c>
    </row>
    <row r="14" spans="2:23" ht="34.5" customHeight="1" x14ac:dyDescent="0.2">
      <c r="B14" s="254"/>
      <c r="C14" s="256"/>
      <c r="D14" s="260" t="s">
        <v>29</v>
      </c>
      <c r="E14" s="264"/>
      <c r="F14" s="264"/>
      <c r="G14" s="261"/>
      <c r="H14" s="265"/>
      <c r="I14" s="266"/>
      <c r="J14" s="256"/>
      <c r="K14" s="260"/>
      <c r="L14" s="261"/>
      <c r="M14" s="260"/>
      <c r="N14" s="264"/>
      <c r="O14" s="264"/>
      <c r="P14" s="264"/>
      <c r="Q14" s="261"/>
      <c r="R14" s="256"/>
      <c r="S14" s="256"/>
      <c r="T14" s="321"/>
      <c r="U14" s="322"/>
      <c r="V14" s="273"/>
      <c r="W14" s="263"/>
    </row>
    <row r="15" spans="2:23" x14ac:dyDescent="0.2">
      <c r="B15" s="254"/>
      <c r="C15" s="256"/>
      <c r="D15" s="267" t="s">
        <v>16</v>
      </c>
      <c r="E15" s="267" t="s">
        <v>17</v>
      </c>
      <c r="F15" s="267" t="s">
        <v>18</v>
      </c>
      <c r="G15" s="267" t="s">
        <v>19</v>
      </c>
      <c r="H15" s="265"/>
      <c r="I15" s="266"/>
      <c r="J15" s="256"/>
      <c r="K15" s="255" t="s">
        <v>20</v>
      </c>
      <c r="L15" s="255" t="s">
        <v>21</v>
      </c>
      <c r="M15" s="255" t="s">
        <v>22</v>
      </c>
      <c r="N15" s="255" t="s">
        <v>23</v>
      </c>
      <c r="O15" s="41" t="s">
        <v>24</v>
      </c>
      <c r="P15" s="272" t="s">
        <v>26</v>
      </c>
      <c r="Q15" s="255" t="s">
        <v>27</v>
      </c>
      <c r="R15" s="256"/>
      <c r="S15" s="256"/>
      <c r="T15" s="321"/>
      <c r="U15" s="322"/>
      <c r="V15" s="273"/>
      <c r="W15" s="263"/>
    </row>
    <row r="16" spans="2:23" ht="34.5" customHeight="1" x14ac:dyDescent="0.2">
      <c r="B16" s="375"/>
      <c r="C16" s="376"/>
      <c r="D16" s="378"/>
      <c r="E16" s="378"/>
      <c r="F16" s="378"/>
      <c r="G16" s="378"/>
      <c r="H16" s="384"/>
      <c r="I16" s="385"/>
      <c r="J16" s="376"/>
      <c r="K16" s="376"/>
      <c r="L16" s="376"/>
      <c r="M16" s="376"/>
      <c r="N16" s="376"/>
      <c r="O16" s="42" t="s">
        <v>25</v>
      </c>
      <c r="P16" s="379"/>
      <c r="Q16" s="376"/>
      <c r="R16" s="376"/>
      <c r="S16" s="376"/>
      <c r="T16" s="380"/>
      <c r="U16" s="381"/>
      <c r="V16" s="379"/>
      <c r="W16" s="377"/>
    </row>
    <row r="17" spans="2:23" s="2" customFormat="1" ht="81.75" customHeight="1" x14ac:dyDescent="0.2">
      <c r="B17" s="49" t="s">
        <v>129</v>
      </c>
      <c r="C17" s="4" t="s">
        <v>133</v>
      </c>
      <c r="D17" s="103">
        <v>9.2999999999999999E-2</v>
      </c>
      <c r="E17" s="109">
        <v>0.3075</v>
      </c>
      <c r="F17" s="9"/>
      <c r="G17" s="9"/>
      <c r="H17" s="177" t="s">
        <v>137</v>
      </c>
      <c r="I17" s="177"/>
      <c r="J17" s="4" t="s">
        <v>138</v>
      </c>
      <c r="K17" s="10">
        <v>42005</v>
      </c>
      <c r="L17" s="10">
        <v>42339</v>
      </c>
      <c r="M17" s="99">
        <v>8649442185</v>
      </c>
      <c r="N17" s="100">
        <v>2660114727.7600002</v>
      </c>
      <c r="O17" s="79" t="s">
        <v>151</v>
      </c>
      <c r="P17" s="107">
        <f>+M17-N17</f>
        <v>5989327457.2399998</v>
      </c>
      <c r="Q17" s="102">
        <f>+N17/M17</f>
        <v>0.30754754709768606</v>
      </c>
      <c r="R17" s="67" t="s">
        <v>170</v>
      </c>
      <c r="S17" s="68" t="s">
        <v>151</v>
      </c>
      <c r="T17" s="389">
        <f>+E17</f>
        <v>0.3075</v>
      </c>
      <c r="U17" s="390"/>
      <c r="V17" s="33">
        <v>0.25</v>
      </c>
      <c r="W17" s="110">
        <f>T17*V17</f>
        <v>7.6874999999999999E-2</v>
      </c>
    </row>
    <row r="18" spans="2:23" s="2" customFormat="1" ht="75" customHeight="1" x14ac:dyDescent="0.2">
      <c r="B18" s="49" t="s">
        <v>130</v>
      </c>
      <c r="C18" s="4" t="s">
        <v>134</v>
      </c>
      <c r="D18" s="104">
        <v>0.25</v>
      </c>
      <c r="E18" s="108">
        <v>0.34</v>
      </c>
      <c r="F18" s="9"/>
      <c r="G18" s="9"/>
      <c r="H18" s="177" t="s">
        <v>139</v>
      </c>
      <c r="I18" s="177"/>
      <c r="J18" s="4" t="s">
        <v>140</v>
      </c>
      <c r="K18" s="10">
        <v>42005</v>
      </c>
      <c r="L18" s="10">
        <v>42339</v>
      </c>
      <c r="M18" s="99">
        <v>5582808390.3999996</v>
      </c>
      <c r="N18" s="99">
        <v>1897791334.1199999</v>
      </c>
      <c r="O18" s="79" t="s">
        <v>151</v>
      </c>
      <c r="P18" s="105">
        <f>M18-N18</f>
        <v>3685017056.2799997</v>
      </c>
      <c r="Q18" s="98">
        <f>+E18</f>
        <v>0.34</v>
      </c>
      <c r="R18" s="67" t="s">
        <v>171</v>
      </c>
      <c r="S18" s="68" t="s">
        <v>151</v>
      </c>
      <c r="T18" s="382">
        <f>E18</f>
        <v>0.34</v>
      </c>
      <c r="U18" s="383"/>
      <c r="V18" s="33">
        <v>0.25</v>
      </c>
      <c r="W18" s="110">
        <f>T18*V18</f>
        <v>8.5000000000000006E-2</v>
      </c>
    </row>
    <row r="19" spans="2:23" s="2" customFormat="1" ht="87.75" customHeight="1" x14ac:dyDescent="0.2">
      <c r="B19" s="49" t="s">
        <v>131</v>
      </c>
      <c r="C19" s="4" t="s">
        <v>135</v>
      </c>
      <c r="D19" s="103">
        <v>0.36230000000000001</v>
      </c>
      <c r="E19" s="103">
        <v>0.43280000000000002</v>
      </c>
      <c r="F19" s="9"/>
      <c r="G19" s="9"/>
      <c r="H19" s="177" t="s">
        <v>141</v>
      </c>
      <c r="I19" s="177"/>
      <c r="J19" s="4" t="s">
        <v>142</v>
      </c>
      <c r="K19" s="10">
        <v>42005</v>
      </c>
      <c r="L19" s="10">
        <v>42339</v>
      </c>
      <c r="M19" s="79">
        <v>2607069261</v>
      </c>
      <c r="N19" s="68" t="s">
        <v>151</v>
      </c>
      <c r="O19" s="68" t="s">
        <v>151</v>
      </c>
      <c r="P19" s="107">
        <f>2607069261-944744215</f>
        <v>1662325046</v>
      </c>
      <c r="Q19" s="102">
        <v>0.43280000000000002</v>
      </c>
      <c r="R19" s="87" t="s">
        <v>181</v>
      </c>
      <c r="S19" s="68" t="s">
        <v>151</v>
      </c>
      <c r="T19" s="382">
        <f>E19</f>
        <v>0.43280000000000002</v>
      </c>
      <c r="U19" s="383"/>
      <c r="V19" s="33">
        <v>0.25</v>
      </c>
      <c r="W19" s="110">
        <f>T19*V19</f>
        <v>0.1082</v>
      </c>
    </row>
    <row r="20" spans="2:23" ht="56.25" x14ac:dyDescent="0.2">
      <c r="B20" s="50" t="s">
        <v>132</v>
      </c>
      <c r="C20" s="32" t="s">
        <v>136</v>
      </c>
      <c r="D20" s="103">
        <v>0.25</v>
      </c>
      <c r="E20" s="103">
        <v>0.5</v>
      </c>
      <c r="F20" s="31"/>
      <c r="G20" s="31"/>
      <c r="H20" s="177" t="s">
        <v>143</v>
      </c>
      <c r="I20" s="177"/>
      <c r="J20" s="4" t="s">
        <v>144</v>
      </c>
      <c r="K20" s="10">
        <v>42005</v>
      </c>
      <c r="L20" s="10">
        <v>42339</v>
      </c>
      <c r="M20" s="68" t="s">
        <v>151</v>
      </c>
      <c r="N20" s="68" t="s">
        <v>151</v>
      </c>
      <c r="O20" s="68" t="s">
        <v>151</v>
      </c>
      <c r="P20" s="68" t="s">
        <v>151</v>
      </c>
      <c r="Q20" s="102">
        <v>0.25</v>
      </c>
      <c r="R20" s="101" t="s">
        <v>173</v>
      </c>
      <c r="S20" s="68" t="s">
        <v>151</v>
      </c>
      <c r="T20" s="382">
        <f>E20</f>
        <v>0.5</v>
      </c>
      <c r="U20" s="383"/>
      <c r="V20" s="34">
        <v>0.25</v>
      </c>
      <c r="W20" s="111">
        <f>T20*V20</f>
        <v>0.125</v>
      </c>
    </row>
    <row r="21" spans="2:23" ht="47.25" customHeight="1" thickBot="1" x14ac:dyDescent="0.25">
      <c r="B21" s="51"/>
      <c r="C21" s="52"/>
      <c r="D21" s="52"/>
      <c r="E21" s="52"/>
      <c r="F21" s="52"/>
      <c r="G21" s="52"/>
      <c r="H21" s="52"/>
      <c r="I21" s="52"/>
      <c r="J21" s="52"/>
      <c r="K21" s="52"/>
      <c r="L21" s="52"/>
      <c r="M21" s="52"/>
      <c r="N21" s="52"/>
      <c r="O21" s="52"/>
      <c r="P21" s="52"/>
      <c r="Q21" s="52"/>
      <c r="R21" s="52"/>
      <c r="S21" s="53"/>
      <c r="T21" s="386" t="s">
        <v>28</v>
      </c>
      <c r="U21" s="387"/>
      <c r="V21" s="388"/>
      <c r="W21" s="112">
        <f>W17+W18+W19+W20</f>
        <v>0.39507500000000001</v>
      </c>
    </row>
  </sheetData>
  <mergeCells count="49">
    <mergeCell ref="T21:V21"/>
    <mergeCell ref="H17:I17"/>
    <mergeCell ref="H18:I18"/>
    <mergeCell ref="H19:I19"/>
    <mergeCell ref="T17:U17"/>
    <mergeCell ref="T18:U18"/>
    <mergeCell ref="T19:U19"/>
    <mergeCell ref="R13:R16"/>
    <mergeCell ref="S13:S16"/>
    <mergeCell ref="T13:U16"/>
    <mergeCell ref="H20:I20"/>
    <mergeCell ref="T20:U20"/>
    <mergeCell ref="H13:I16"/>
    <mergeCell ref="P15:P16"/>
    <mergeCell ref="Q15:Q16"/>
    <mergeCell ref="K15:K16"/>
    <mergeCell ref="L15:L16"/>
    <mergeCell ref="M15:M16"/>
    <mergeCell ref="N15:N16"/>
    <mergeCell ref="M13:Q14"/>
    <mergeCell ref="B11:C11"/>
    <mergeCell ref="D11:W11"/>
    <mergeCell ref="B12:C12"/>
    <mergeCell ref="D12:W12"/>
    <mergeCell ref="B13:B16"/>
    <mergeCell ref="C13:C16"/>
    <mergeCell ref="D13:G13"/>
    <mergeCell ref="J13:J16"/>
    <mergeCell ref="K13:L14"/>
    <mergeCell ref="W13:W16"/>
    <mergeCell ref="D14:G14"/>
    <mergeCell ref="D15:D16"/>
    <mergeCell ref="E15:E16"/>
    <mergeCell ref="F15:F16"/>
    <mergeCell ref="V13:V16"/>
    <mergeCell ref="G15:G16"/>
    <mergeCell ref="U10:V10"/>
    <mergeCell ref="B3:W6"/>
    <mergeCell ref="U7:V7"/>
    <mergeCell ref="B8:C8"/>
    <mergeCell ref="P8:Q8"/>
    <mergeCell ref="R8:S8"/>
    <mergeCell ref="U8:V8"/>
    <mergeCell ref="B9:C9"/>
    <mergeCell ref="P9:Q9"/>
    <mergeCell ref="R9:S9"/>
    <mergeCell ref="U9:V9"/>
    <mergeCell ref="D8:J8"/>
    <mergeCell ref="D9:J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TRANSP. ANTICO. ATENC. CIUDADAN</vt:lpstr>
      <vt:lpstr>GESTIÓN TALENTO HUMANO</vt:lpstr>
      <vt:lpstr>EFICIENCIA ADMINISTRATIVA</vt:lpstr>
      <vt:lpstr>GESTION 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usuario</cp:lastModifiedBy>
  <dcterms:created xsi:type="dcterms:W3CDTF">2015-03-31T14:24:28Z</dcterms:created>
  <dcterms:modified xsi:type="dcterms:W3CDTF">2015-10-15T19:49:16Z</dcterms:modified>
</cp:coreProperties>
</file>