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ANDRA MORENO 2015\PLAN DE ACCION\"/>
    </mc:Choice>
  </mc:AlternateContent>
  <bookViews>
    <workbookView xWindow="0" yWindow="0" windowWidth="20490" windowHeight="8910" firstSheet="1" activeTab="3"/>
  </bookViews>
  <sheets>
    <sheet name="TRANSP. ANTICO. ATENC. CIUDADAN" sheetId="5" r:id="rId1"/>
    <sheet name="GESTIÓN TALENTO HUMANO" sheetId="4" r:id="rId2"/>
    <sheet name="EFICIENCIA ADMINISTRATIVA " sheetId="1" r:id="rId3"/>
    <sheet name="GESTION FINANCIERA " sheetId="7" r:id="rId4"/>
  </sheets>
  <calcPr calcId="162913"/>
</workbook>
</file>

<file path=xl/calcChain.xml><?xml version="1.0" encoding="utf-8"?>
<calcChain xmlns="http://schemas.openxmlformats.org/spreadsheetml/2006/main">
  <c r="T30" i="5" l="1"/>
  <c r="T28" i="5"/>
  <c r="T21" i="5"/>
  <c r="T17" i="5"/>
  <c r="W17" i="7"/>
  <c r="Q17" i="7"/>
  <c r="Q18" i="7"/>
  <c r="Q19" i="7"/>
  <c r="P17" i="7" l="1"/>
  <c r="G17" i="7" l="1"/>
  <c r="P19" i="7" l="1"/>
  <c r="W20" i="7" l="1"/>
  <c r="W19" i="7"/>
  <c r="W21" i="7" s="1"/>
  <c r="M18" i="7"/>
  <c r="P18" i="7" s="1"/>
  <c r="W18" i="7" l="1"/>
  <c r="W17" i="5" l="1"/>
  <c r="W25" i="1" l="1"/>
  <c r="W23" i="1"/>
  <c r="W22" i="1"/>
  <c r="W19" i="1"/>
  <c r="W17" i="1"/>
  <c r="W26" i="4"/>
  <c r="W24" i="4"/>
  <c r="W21" i="4"/>
  <c r="W17" i="4"/>
  <c r="W30" i="5"/>
  <c r="W28" i="5"/>
  <c r="W28" i="1" l="1"/>
  <c r="W28" i="4"/>
  <c r="V32" i="5"/>
</calcChain>
</file>

<file path=xl/comments1.xml><?xml version="1.0" encoding="utf-8"?>
<comments xmlns="http://schemas.openxmlformats.org/spreadsheetml/2006/main">
  <authors>
    <author>usuario</author>
  </authors>
  <commentList>
    <comment ref="F25" authorId="0" shapeId="0">
      <text>
        <r>
          <rPr>
            <b/>
            <sz val="9"/>
            <color indexed="81"/>
            <rFont val="Tahoma"/>
            <family val="2"/>
          </rPr>
          <t>usuario:</t>
        </r>
        <r>
          <rPr>
            <sz val="9"/>
            <color indexed="81"/>
            <rFont val="Tahoma"/>
            <family val="2"/>
          </rPr>
          <t xml:space="preserve">
</t>
        </r>
      </text>
    </comment>
  </commentList>
</comments>
</file>

<file path=xl/sharedStrings.xml><?xml version="1.0" encoding="utf-8"?>
<sst xmlns="http://schemas.openxmlformats.org/spreadsheetml/2006/main" count="311" uniqueCount="186">
  <si>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</si>
  <si>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</si>
  <si>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</si>
  <si>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</si>
  <si>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</si>
  <si>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</si>
  <si>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</si>
  <si>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</si>
  <si>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</si>
  <si>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</si>
  <si>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</si>
  <si>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</si>
  <si>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</si>
  <si>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</si>
  <si>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</si>
  <si>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</si>
  <si>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</si>
  <si>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</si>
  <si>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</si>
  <si>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</si>
  <si>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</si>
  <si>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</si>
  <si>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</si>
  <si>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</si>
  <si>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</si>
  <si>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</si>
  <si>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</si>
  <si>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</si>
  <si>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</si>
  <si>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</si>
  <si>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</si>
  <si>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</si>
  <si>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</si>
  <si>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</si>
  <si>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</si>
  <si>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</si>
  <si>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</si>
  <si>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</si>
  <si>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</si>
  <si>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</si>
  <si>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</si>
  <si>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</si>
  <si>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</si>
  <si>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</si>
  <si>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</si>
  <si>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</si>
  <si>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</si>
  <si>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</si>
  <si>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</si>
  <si>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</si>
  <si>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</si>
  <si>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</si>
  <si>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</si>
  <si>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</si>
  <si>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</si>
  <si>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</si>
  <si>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</si>
  <si>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</si>
  <si>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</si>
  <si>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</si>
  <si>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</si>
  <si>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</si>
  <si>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</si>
  <si>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</si>
  <si>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</si>
  <si>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</si>
  <si>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</si>
  <si>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</si>
  <si>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</si>
  <si>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</si>
  <si>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</si>
  <si>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</si>
  <si>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</si>
  <si>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</si>
  <si>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</si>
  <si>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</si>
  <si>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</si>
  <si>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</si>
  <si>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</si>
  <si>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</si>
  <si>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</si>
  <si>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</si>
  <si>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</si>
  <si>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</si>
  <si>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</si>
  <si>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</si>
  <si>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</si>
  <si>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</si>
  <si>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</si>
  <si>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</si>
  <si>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</si>
  <si>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</si>
  <si>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</si>
  <si>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</si>
  <si>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</si>
  <si>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</si>
  <si>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</si>
  <si>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</si>
  <si>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</si>
  <si>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</si>
  <si>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</si>
  <si>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</si>
  <si>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</si>
  <si>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</si>
  <si>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</si>
  <si>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</si>
  <si>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</si>
  <si>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</si>
  <si>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</si>
  <si>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</si>
  <si>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</si>
  <si>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</si>
  <si>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</si>
  <si>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</si>
  <si>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</si>
  <si>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</si>
  <si>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</si>
  <si>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</si>
  <si>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</si>
  <si>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</si>
  <si>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</si>
  <si>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</si>
  <si>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</si>
  <si>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</si>
  <si>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</si>
  <si>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</si>
  <si>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</si>
  <si>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</si>
  <si>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</si>
  <si>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</si>
  <si>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</si>
  <si>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</si>
  <si>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</si>
  <si>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</si>
  <si>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</si>
  <si>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</si>
  <si>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</si>
  <si>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</si>
  <si>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</si>
  <si>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</si>
  <si>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</si>
  <si>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Sensibilizar y cumplir con los compromisos de austeridad</t>
  </si>
  <si>
    <t>Acuerdos suscritos</t>
  </si>
  <si>
    <t>PESO DE LA ESTRATEGIA
%</t>
  </si>
  <si>
    <t>ENTIDAD</t>
  </si>
  <si>
    <t>N/A</t>
  </si>
  <si>
    <t xml:space="preserve">INSTITUTO NACIONAL PARA SORDOS </t>
  </si>
  <si>
    <t>OFICINA ASESORA DE PLANEACIÓN Y SISTEMAS - SECRETARIA GENERAL</t>
  </si>
  <si>
    <t xml:space="preserve">  </t>
  </si>
  <si>
    <t xml:space="preserve"> </t>
  </si>
  <si>
    <t>Se reportó y publicó listado de vacantes. No se ha adelantado concurso de méritos</t>
  </si>
  <si>
    <t>El INSOR cuenta con 3 OPA publicadas y actualizadas en el SUIT 3.0</t>
  </si>
  <si>
    <t>Documento elaborado Res 065 de 2015</t>
  </si>
  <si>
    <t xml:space="preserve"> Al finalizar la vigencia 2015, y teniendo en cuenta una reducción del presupuesto asignado al INSOR por valor de                     $ 2.451.971.616; el nivel de ejecución presupuestal de la Entidad alcanzo un nivel de ejecución del 90,26% respecto al presupuesto vigente. Presentando un indice de ejecución del 93% a nivel de Gastos de Funcionamiento y un 86% a nivel de los proyectos de Inversión.</t>
  </si>
  <si>
    <t>El PAC solicitado y asignado ha sido ejecutado a cabalidad al 91% en cada mes</t>
  </si>
  <si>
    <t xml:space="preserve">Con base en el diagnostico realizado, se construyó el cronograma de actividades a realizar en el plan Anticorrupción en su componente de transparencia. </t>
  </si>
  <si>
    <t>Se realizaron ajustes en la Página Web con base en la información reportada de los procesos en cumplimiento de la Ley 1712 y Decreto 103</t>
  </si>
  <si>
    <t>Se construyó el Documento que contiene la politica de protección de datos, en la vigencia 2016 se protocolizará y se realizara el respectivo seguimento.</t>
  </si>
  <si>
    <t>El componente de accesibilidad fue construido enfocado a la población sorda y oyente, en la próxima vigencia se tiene planeado incorporar nuevos proyectos a desarrollar con las Subdirecciones.</t>
  </si>
  <si>
    <t xml:space="preserve">1. Construcción, documentación y registro  del espacio de TU HORA CON MARCELA, como herramienta sostenida en rendición de cuentas. 2. Apertura del espacio del Curso de lenguaje de señas para familias con integrantes sordos. </t>
  </si>
  <si>
    <t>La entidad cuenta con tres servicios los cuales están inscritos en el SUIT, con sus respectivos reportes.</t>
  </si>
  <si>
    <t>Basado en el diagnostico de los servicios prestados por el INSOR, se desarrollará el respectivo tramite de inclusión de certificación de interpretes para la siguiente vigencia.</t>
  </si>
  <si>
    <t>La Entidad cuenta con la matriz de riesgos,  durante el cuarto trimestre se construyó la matriz de trabajo 2016, donde se realizará basado en el cronograma propuesto, revisión de los riesgos de los procesos basado en la nueva  politica  de la Alta Dirección.</t>
  </si>
  <si>
    <t>La Oficina de Control Interno realizó los respectivos seguimientos, lo cuales fueron insumo para la construcción del Plan Anticorrupción 2016.</t>
  </si>
  <si>
    <t>SEGUIMIENTO CUARTO TRIMESTRE DEL PLAN DE ACCIÓN ANUAL 2015</t>
  </si>
  <si>
    <t>SEGUIMIENTO CUARTO  TRIMESTRE DEL PLAN DE ACCIÓN ANUAL 2015</t>
  </si>
  <si>
    <t>Se encuentra en proceso de construcción de la herramienta de evalución de capacitación en puesto de trabajo, la cual se culminará en la próxima vigencia.</t>
  </si>
  <si>
    <t>Una vez culminado el Plan se diseñarán las herrmientas de evaluación.</t>
  </si>
  <si>
    <t>Se construyó el documento que documenta las necesidades de bienestar de los funcionarios al interior del Insor, lo cual fue insumo para la contrucción del Plan de Bienestar.</t>
  </si>
  <si>
    <t>Se dio cumplimiento al Plan de Bienestar y Estimulos, otorgando beneficios economicos a los Funcionarios de carrera con alta calificación de servicios.</t>
  </si>
  <si>
    <t>En el primer y segundo trimestre se realizaron ajustes al manual de funciones y competencias a raiz del cambio de Adminsitración y nuevo estilo de dirección lo cual dio como resultado una reorganización adminsitrativa.</t>
  </si>
  <si>
    <t>Se realizó diagnostico del Sistema de Calidad con el que cuenta el INSOR en cuanto a su grado de madurez , se construyó un plan de trabajo para ser ejecutado en la vigencia 2016.</t>
  </si>
  <si>
    <t>Se han realizdo ajustes a procesos y formatos - rediseño de caracterizaciones y politicas de operación.</t>
  </si>
  <si>
    <t>Campaña de reuso y reciclaje permanente</t>
  </si>
  <si>
    <t xml:space="preserve"> • se realiza la renovación del 35% de las terminales computacionales de la entidad por equipos Hewlett Packard con procesadores Core I5 e I7 de Cuarta Generación. • Se diseña el Instructivo para el manejo de los desechos Tecnológicos de la Entidad. • Se implementa el Sistema de Seguimiento de Proyectos - SSP como herramienta de apoyo al proceso de planeación estratégica, el cual dispone de la información para los proyectos principales en el marco de las políticas educativas de cobertura, calidad, pertinencia y eficiencia.</t>
  </si>
  <si>
    <t xml:space="preserve"> Se reestructuran las Políticas de Cero Papel conforme a los Lineamientos establecidos por el Gobiernos Nacional A través del Mintic.</t>
  </si>
  <si>
    <t>Implementación de una plataforma tecnológica de última tecnología con máquinas OKYDATA Multifuncionales, estas máquinas se Administrarán a través del aplicativo Paper- coop que permitirá a la entidad realizar un seguimiento meticuloso del gasto de papel en la entidad. Todo esto alineado a las políticas de Cero Papel.</t>
  </si>
  <si>
    <t>Se encuentra en proceso de actualización de las tablas de retención en coherencia con la reorganización administrativa surtida en la Entidad. Actividad a culminar en el primer trimestre 2016.</t>
  </si>
  <si>
    <t>Se culmina la vigencia con el avance del 90% del inventario documental de la Entidad.</t>
  </si>
  <si>
    <t>El Plan Anual de Adquisiciones ejecutado con corte al cuarto trimestre de 2015, corresponde al  97% por un valor de $2,198,364,722 de un total aprobado de $2,273,960,619</t>
  </si>
  <si>
    <t>Por ser una entidad del orden nacional y por encontrarse inscrita en la Agencia Nacional de contratación Pública - Colombia Compra Eficiente, el INSOR adhiere automáticamente a todos los Acuerdos Marco de Precios aprobados por la Agencia. En el último trimestre se suscribieron siete ordenes de compra, a saber: 4662 - 5018 - 5019 - 5020 - 5021 - 5687 - 5686 - 5688, por un valor de $ 52.028.457</t>
  </si>
  <si>
    <t xml:space="preserve">% Acumulado) IV trimestre 2015          </t>
  </si>
  <si>
    <t xml:space="preserve">% Acumulado) IV trimestre 2015         </t>
  </si>
  <si>
    <t>Se desarrollo el plan de capacitación de la Entidad, buscando alianzas estrategicas con entidades como la ESAP, en los diferentes temas Según las necesidades de capacitación de los procesos.</t>
  </si>
  <si>
    <t>Se construyo en gran medida el Plan Estratégico de Talento Humano,  para la vigencia 2015, se pretende culminar en el primer trimestre 2016 el plan proyectado a dos años.</t>
  </si>
  <si>
    <t>Se expide la Resolución del Manual Específico de Funciones y Requisitos en el  cuarto trimestre se realizó ajuste a  los perfiles pertenencientes a los procesos de apoyo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</si>
</sst>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11"/>
      <color theme="1"/>
      <name val="Calibri"/>
      <family val="2"/>
      <scheme val="minor"/>
    </font>
    <font>
      <sz val="9"/>
      <color indexed="81"/>
      <name val="Tahoma"/>
      <family val="2"/>
    </font>
    <font>
      <b/>
      <sz val="9"/>
      <color indexed="81"/>
      <name val="Tahoma"/>
      <family val="2"/>
    </font>
    <font>
      <sz val="8"/>
      <name val="Arial"/>
      <family val="2"/>
    </font>
    <font>
      <sz val="8"/>
      <color theme="1"/>
      <name val="Calibri"/>
      <family val="2"/>
      <scheme val="minor"/>
    </font>
    <font>
      <sz val="8"/>
      <color rgb="FF000000"/>
      <name val="Calibri"/>
      <family val="2"/>
      <scheme val="minor"/>
    </font>
    <font>
      <sz val="7"/>
      <color rgb="FF000000"/>
      <name val="Calibri"/>
      <family val="2"/>
      <scheme val="minor"/>
    </font>
    <font>
      <b/>
      <sz val="9"/>
      <color rgb="FF000000"/>
      <name val="Calibri"/>
      <family val="2"/>
      <scheme val="minor"/>
    </font>
    <font>
      <b/>
      <sz val="8"/>
      <color rgb="FFFF0000"/>
      <name val="Arial"/>
      <family val="2"/>
    </font>
  </fonts>
  <fills count="7">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s>
  <borders count="101">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medium">
        <color indexed="64"/>
      </top>
      <bottom/>
      <diagonal/>
    </border>
    <border>
      <left style="thin">
        <color indexed="64"/>
      </left>
      <right style="thin">
        <color rgb="FF000000"/>
      </right>
      <top style="medium">
        <color indexed="64"/>
      </top>
      <bottom/>
      <diagonal/>
    </border>
    <border>
      <left style="thin">
        <color rgb="FF000000"/>
      </left>
      <right style="thin">
        <color indexed="64"/>
      </right>
      <top/>
      <bottom style="medium">
        <color indexed="64"/>
      </bottom>
      <diagonal/>
    </border>
    <border>
      <left style="thin">
        <color indexed="64"/>
      </left>
      <right style="thin">
        <color rgb="FF000000"/>
      </right>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372">
    <xf numFmtId="0" fontId="0" fillId="0" borderId="0" xfId="0"/>
    <xf numFmtId="0" fontId="1" fillId="0" borderId="0" xfId="0" applyFont="1"/>
    <xf numFmtId="0" fontId="1" fillId="0" borderId="0" xfId="0" applyFont="1" applyFill="1"/>
    <xf numFmtId="0" fontId="3" fillId="0" borderId="11" xfId="0" applyFont="1" applyFill="1" applyBorder="1" applyAlignment="1">
      <alignment horizontal="center" vertical="center" textRotation="90" wrapText="1" readingOrder="1"/>
    </xf>
    <xf numFmtId="0" fontId="3" fillId="0" borderId="11" xfId="0" applyFont="1" applyFill="1" applyBorder="1" applyAlignment="1">
      <alignment horizontal="center" vertical="center" wrapText="1" readingOrder="1"/>
    </xf>
    <xf numFmtId="0" fontId="4" fillId="0" borderId="20" xfId="0" applyFont="1" applyFill="1" applyBorder="1" applyAlignment="1">
      <alignment horizontal="justify" vertical="center" wrapText="1"/>
    </xf>
    <xf numFmtId="0" fontId="3" fillId="0" borderId="20" xfId="0" applyFont="1" applyFill="1" applyBorder="1" applyAlignment="1">
      <alignment horizontal="center" vertical="center" textRotation="90" wrapText="1" readingOrder="1"/>
    </xf>
    <xf numFmtId="0" fontId="3" fillId="0" borderId="20" xfId="0" applyFont="1" applyFill="1" applyBorder="1" applyAlignment="1">
      <alignment horizontal="center" vertical="center" wrapText="1" readingOrder="1"/>
    </xf>
    <xf numFmtId="0" fontId="2" fillId="0" borderId="20" xfId="0" applyFont="1" applyBorder="1" applyAlignment="1">
      <alignment horizontal="justify" vertical="center" wrapText="1" readingOrder="1"/>
    </xf>
    <xf numFmtId="0" fontId="4" fillId="0" borderId="0" xfId="0" applyFont="1" applyFill="1" applyBorder="1" applyAlignment="1">
      <alignment horizontal="justify" vertical="center" wrapText="1"/>
    </xf>
    <xf numFmtId="0" fontId="2" fillId="0" borderId="0" xfId="0" applyFont="1" applyBorder="1" applyAlignment="1">
      <alignment horizontal="justify" vertical="center" wrapText="1" readingOrder="1"/>
    </xf>
    <xf numFmtId="0" fontId="3" fillId="0" borderId="0" xfId="0" applyFont="1" applyBorder="1" applyAlignment="1">
      <alignment horizontal="justify" vertical="center" wrapText="1" readingOrder="1"/>
    </xf>
    <xf numFmtId="0" fontId="5" fillId="0" borderId="0" xfId="0" applyFont="1"/>
    <xf numFmtId="17" fontId="2" fillId="0" borderId="11" xfId="0" applyNumberFormat="1" applyFont="1" applyFill="1" applyBorder="1" applyAlignment="1">
      <alignment horizontal="center" vertical="center" wrapText="1" readingOrder="1"/>
    </xf>
    <xf numFmtId="17" fontId="2" fillId="0" borderId="20" xfId="0" applyNumberFormat="1" applyFont="1" applyFill="1" applyBorder="1" applyAlignment="1">
      <alignment horizontal="center" vertical="center" wrapText="1" readingOrder="1"/>
    </xf>
    <xf numFmtId="17" fontId="2" fillId="0" borderId="35" xfId="0" applyNumberFormat="1"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17" fontId="2" fillId="0" borderId="44" xfId="0" applyNumberFormat="1" applyFont="1" applyFill="1" applyBorder="1" applyAlignment="1">
      <alignment horizontal="center" vertical="center" wrapText="1" readingOrder="1"/>
    </xf>
    <xf numFmtId="0" fontId="4" fillId="0" borderId="35" xfId="0" applyFont="1" applyFill="1" applyBorder="1" applyAlignment="1">
      <alignment horizontal="justify" vertical="center" wrapText="1"/>
    </xf>
    <xf numFmtId="17" fontId="2" fillId="0" borderId="49" xfId="0" applyNumberFormat="1" applyFont="1" applyFill="1" applyBorder="1" applyAlignment="1">
      <alignment horizontal="center" vertical="center" wrapText="1" readingOrder="1"/>
    </xf>
    <xf numFmtId="17" fontId="2" fillId="0" borderId="42" xfId="0" applyNumberFormat="1" applyFont="1" applyFill="1" applyBorder="1" applyAlignment="1">
      <alignment horizontal="center" vertical="center" wrapText="1" readingOrder="1"/>
    </xf>
    <xf numFmtId="0" fontId="2" fillId="0" borderId="44" xfId="0" applyFont="1" applyBorder="1" applyAlignment="1">
      <alignment horizontal="justify" vertical="center" wrapText="1" readingOrder="1"/>
    </xf>
    <xf numFmtId="0" fontId="2" fillId="0" borderId="35" xfId="0" applyFont="1" applyBorder="1" applyAlignment="1">
      <alignment horizontal="justify" vertical="center" wrapText="1" readingOrder="1"/>
    </xf>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49" xfId="0" applyFont="1" applyFill="1" applyBorder="1" applyAlignment="1">
      <alignment horizontal="center" vertical="center" textRotation="90" wrapText="1" readingOrder="1"/>
    </xf>
    <xf numFmtId="0" fontId="3" fillId="0" borderId="49" xfId="0" applyFont="1" applyFill="1" applyBorder="1" applyAlignment="1">
      <alignment horizontal="center" vertical="center" wrapText="1" readingOrder="1"/>
    </xf>
    <xf numFmtId="0" fontId="3" fillId="0" borderId="42" xfId="0" applyFont="1" applyFill="1" applyBorder="1" applyAlignment="1">
      <alignment horizontal="center" vertical="center" textRotation="90" wrapText="1" readingOrder="1"/>
    </xf>
    <xf numFmtId="0" fontId="3" fillId="0" borderId="42" xfId="0" applyFont="1" applyFill="1" applyBorder="1" applyAlignment="1">
      <alignment horizontal="center" vertical="center" wrapText="1" readingOrder="1"/>
    </xf>
    <xf numFmtId="0" fontId="4" fillId="0" borderId="27" xfId="0" applyFont="1" applyFill="1" applyBorder="1" applyAlignment="1">
      <alignment horizontal="center" vertical="center" wrapText="1"/>
    </xf>
    <xf numFmtId="0" fontId="4" fillId="0" borderId="28" xfId="0" applyFont="1" applyFill="1" applyBorder="1" applyAlignment="1">
      <alignment horizontal="justify" vertical="center" wrapText="1"/>
    </xf>
    <xf numFmtId="17" fontId="2" fillId="0" borderId="60" xfId="0" applyNumberFormat="1" applyFont="1" applyFill="1" applyBorder="1" applyAlignment="1">
      <alignment horizontal="center" vertical="center" wrapText="1" readingOrder="1"/>
    </xf>
    <xf numFmtId="0" fontId="3" fillId="0" borderId="60" xfId="0" applyFont="1" applyFill="1" applyBorder="1" applyAlignment="1">
      <alignment horizontal="center" vertical="center" textRotation="90" wrapText="1" readingOrder="1"/>
    </xf>
    <xf numFmtId="0" fontId="3" fillId="0" borderId="60" xfId="0" applyFont="1" applyFill="1" applyBorder="1" applyAlignment="1">
      <alignment horizontal="center" vertical="center" wrapText="1" readingOrder="1"/>
    </xf>
    <xf numFmtId="9" fontId="1" fillId="0" borderId="60"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readingOrder="1"/>
    </xf>
    <xf numFmtId="0" fontId="1" fillId="0" borderId="0" xfId="0" applyFont="1" applyAlignment="1">
      <alignment horizontal="justify" vertical="center" wrapText="1"/>
    </xf>
    <xf numFmtId="0" fontId="1" fillId="0" borderId="0" xfId="0" applyFont="1" applyAlignment="1">
      <alignment horizontal="center" vertical="center" wrapText="1"/>
    </xf>
    <xf numFmtId="0" fontId="4" fillId="0" borderId="20" xfId="0" applyFont="1" applyFill="1" applyBorder="1" applyAlignment="1">
      <alignment vertical="center" wrapText="1"/>
    </xf>
    <xf numFmtId="9" fontId="1" fillId="0" borderId="11" xfId="0"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readingOrder="1"/>
    </xf>
    <xf numFmtId="0" fontId="1" fillId="0" borderId="35" xfId="0" applyFont="1" applyBorder="1" applyAlignment="1">
      <alignment horizontal="justify" vertical="center" wrapText="1"/>
    </xf>
    <xf numFmtId="0" fontId="1" fillId="0" borderId="44" xfId="0" applyFont="1" applyBorder="1" applyAlignment="1">
      <alignment horizontal="justify" vertical="center" wrapText="1"/>
    </xf>
    <xf numFmtId="0" fontId="4" fillId="0" borderId="35" xfId="0" applyFont="1" applyBorder="1" applyAlignment="1">
      <alignment horizontal="justify" vertical="center" wrapText="1"/>
    </xf>
    <xf numFmtId="0" fontId="1" fillId="0" borderId="44" xfId="0" applyFont="1" applyBorder="1"/>
    <xf numFmtId="0" fontId="3" fillId="0" borderId="35" xfId="0" applyFont="1" applyFill="1" applyBorder="1" applyAlignment="1">
      <alignment horizontal="center" vertical="center" textRotation="90" wrapText="1" readingOrder="1"/>
    </xf>
    <xf numFmtId="0" fontId="3" fillId="0" borderId="35" xfId="0" applyFont="1" applyFill="1" applyBorder="1" applyAlignment="1">
      <alignment horizontal="center" vertical="center" wrapText="1" readingOrder="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2" fillId="0" borderId="35" xfId="0" applyFont="1" applyFill="1" applyBorder="1" applyAlignment="1">
      <alignment horizontal="justify" vertical="center" textRotation="90" wrapText="1" readingOrder="1"/>
    </xf>
    <xf numFmtId="0" fontId="2" fillId="0" borderId="35" xfId="0" applyFont="1" applyFill="1" applyBorder="1" applyAlignment="1">
      <alignment horizontal="justify" vertical="center" wrapText="1" readingOrder="1"/>
    </xf>
    <xf numFmtId="0" fontId="1" fillId="0" borderId="0" xfId="0" applyFont="1" applyFill="1" applyAlignment="1">
      <alignment horizontal="justify" vertical="center" wrapText="1"/>
    </xf>
    <xf numFmtId="0" fontId="2" fillId="0" borderId="20" xfId="0" applyFont="1" applyFill="1" applyBorder="1" applyAlignment="1">
      <alignment horizontal="justify" vertical="center" textRotation="90" wrapText="1" readingOrder="1"/>
    </xf>
    <xf numFmtId="0" fontId="2" fillId="0" borderId="20" xfId="0" applyFont="1" applyFill="1" applyBorder="1" applyAlignment="1">
      <alignment horizontal="justify" vertical="center" wrapText="1" readingOrder="1"/>
    </xf>
    <xf numFmtId="0" fontId="2" fillId="0" borderId="44" xfId="0" applyFont="1" applyFill="1" applyBorder="1" applyAlignment="1">
      <alignment horizontal="justify" vertical="center" textRotation="90" wrapText="1" readingOrder="1"/>
    </xf>
    <xf numFmtId="0" fontId="2" fillId="0" borderId="44" xfId="0" applyFont="1" applyFill="1" applyBorder="1" applyAlignment="1">
      <alignment horizontal="justify" vertical="center" wrapText="1" readingOrder="1"/>
    </xf>
    <xf numFmtId="0" fontId="2" fillId="0" borderId="0" xfId="0" applyFont="1" applyFill="1" applyBorder="1" applyAlignment="1">
      <alignment horizontal="justify" vertical="center" wrapText="1" readingOrder="1"/>
    </xf>
    <xf numFmtId="0" fontId="2" fillId="0" borderId="0" xfId="0" applyFont="1" applyFill="1" applyBorder="1" applyAlignment="1">
      <alignment horizontal="justify" vertical="center" textRotation="90" wrapText="1" readingOrder="1"/>
    </xf>
    <xf numFmtId="0" fontId="3" fillId="0" borderId="24"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2" fillId="0" borderId="81" xfId="0" applyFont="1" applyBorder="1" applyAlignment="1">
      <alignment horizontal="justify" vertical="center" wrapText="1" readingOrder="1"/>
    </xf>
    <xf numFmtId="0" fontId="4" fillId="0" borderId="82" xfId="0" applyFont="1" applyBorder="1" applyAlignment="1">
      <alignment horizontal="justify" vertical="center" wrapText="1"/>
    </xf>
    <xf numFmtId="0" fontId="4" fillId="0" borderId="78" xfId="0" applyFont="1" applyBorder="1" applyAlignment="1">
      <alignment horizontal="justify" vertical="center" wrapText="1"/>
    </xf>
    <xf numFmtId="0" fontId="3" fillId="0" borderId="77" xfId="0" applyFont="1" applyBorder="1" applyAlignment="1">
      <alignment horizontal="justify" vertical="center" wrapText="1" readingOrder="1"/>
    </xf>
    <xf numFmtId="0" fontId="4" fillId="0" borderId="50" xfId="0" applyFont="1" applyFill="1" applyBorder="1" applyAlignment="1">
      <alignment horizontal="justify" vertical="center" wrapText="1"/>
    </xf>
    <xf numFmtId="0" fontId="4" fillId="0" borderId="50" xfId="0" applyFont="1" applyFill="1" applyBorder="1" applyAlignment="1">
      <alignment vertical="center" wrapText="1"/>
    </xf>
    <xf numFmtId="0" fontId="2" fillId="0" borderId="89" xfId="0" applyFont="1" applyBorder="1" applyAlignment="1">
      <alignment horizontal="justify" vertical="center" wrapText="1" readingOrder="1"/>
    </xf>
    <xf numFmtId="0" fontId="2" fillId="0" borderId="90" xfId="0" applyFont="1" applyBorder="1" applyAlignment="1">
      <alignment horizontal="justify" vertical="center" wrapText="1" readingOrder="1"/>
    </xf>
    <xf numFmtId="0" fontId="2" fillId="0" borderId="91" xfId="0" applyFont="1" applyBorder="1" applyAlignment="1">
      <alignment horizontal="justify" vertical="center" wrapText="1" readingOrder="1"/>
    </xf>
    <xf numFmtId="0" fontId="2" fillId="0" borderId="94" xfId="0" applyFont="1" applyBorder="1" applyAlignment="1">
      <alignment horizontal="justify" vertical="center" wrapText="1" readingOrder="1"/>
    </xf>
    <xf numFmtId="0" fontId="2" fillId="0" borderId="95" xfId="0" applyFont="1" applyBorder="1" applyAlignment="1">
      <alignment horizontal="justify" vertical="center" wrapText="1" readingOrder="1"/>
    </xf>
    <xf numFmtId="0" fontId="2" fillId="0" borderId="57" xfId="0" applyFont="1" applyBorder="1" applyAlignment="1">
      <alignment horizontal="justify" vertical="center" wrapText="1" readingOrder="1"/>
    </xf>
    <xf numFmtId="0" fontId="9" fillId="0" borderId="58" xfId="0" applyFont="1" applyBorder="1" applyAlignment="1">
      <alignment horizontal="center" vertical="center" wrapText="1"/>
    </xf>
    <xf numFmtId="0" fontId="2" fillId="0" borderId="94" xfId="0" applyFont="1" applyFill="1" applyBorder="1" applyAlignment="1">
      <alignment horizontal="justify" vertical="center" wrapText="1" readingOrder="1"/>
    </xf>
    <xf numFmtId="0" fontId="2" fillId="0" borderId="95" xfId="0" applyFont="1" applyFill="1" applyBorder="1" applyAlignment="1">
      <alignment horizontal="justify" vertical="center" wrapText="1" readingOrder="1"/>
    </xf>
    <xf numFmtId="0" fontId="2" fillId="0" borderId="95" xfId="0" applyFont="1" applyFill="1" applyBorder="1" applyAlignment="1">
      <alignment horizontal="justify" vertical="center" textRotation="90" wrapText="1" readingOrder="1"/>
    </xf>
    <xf numFmtId="0" fontId="4" fillId="0" borderId="95" xfId="0" applyFont="1" applyFill="1" applyBorder="1" applyAlignment="1">
      <alignment horizontal="justify" vertical="center" wrapText="1"/>
    </xf>
    <xf numFmtId="0" fontId="7" fillId="0" borderId="47" xfId="0" applyFont="1" applyBorder="1" applyAlignment="1">
      <alignment horizontal="center" vertical="center" wrapText="1" readingOrder="1"/>
    </xf>
    <xf numFmtId="0" fontId="6" fillId="6" borderId="99" xfId="0" applyFont="1" applyFill="1" applyBorder="1" applyAlignment="1">
      <alignment horizontal="center" vertical="center" wrapText="1"/>
    </xf>
    <xf numFmtId="0" fontId="1" fillId="0" borderId="0" xfId="0" applyFont="1" applyBorder="1"/>
    <xf numFmtId="0" fontId="1" fillId="0" borderId="78" xfId="0" applyFont="1" applyBorder="1" applyAlignment="1"/>
    <xf numFmtId="0" fontId="1" fillId="0" borderId="94" xfId="0" applyFont="1" applyBorder="1"/>
    <xf numFmtId="0" fontId="1" fillId="0" borderId="95" xfId="0" applyFont="1" applyBorder="1"/>
    <xf numFmtId="0" fontId="4" fillId="0" borderId="20" xfId="0" applyFont="1" applyFill="1" applyBorder="1" applyAlignment="1">
      <alignment horizontal="justify" vertical="center" wrapText="1"/>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3" fillId="4" borderId="9" xfId="0" applyFont="1" applyFill="1" applyBorder="1" applyAlignment="1">
      <alignment horizontal="center" vertical="center" wrapText="1" readingOrder="1"/>
    </xf>
    <xf numFmtId="0" fontId="3" fillId="0" borderId="77" xfId="0" applyFont="1" applyBorder="1" applyAlignment="1">
      <alignment horizontal="justify" vertical="center" wrapText="1" readingOrder="1"/>
    </xf>
    <xf numFmtId="0" fontId="3" fillId="4" borderId="11" xfId="0" applyFont="1" applyFill="1" applyBorder="1" applyAlignment="1">
      <alignment horizontal="center" vertical="center" wrapText="1" readingOrder="1"/>
    </xf>
    <xf numFmtId="3" fontId="1" fillId="0" borderId="0" xfId="0" applyNumberFormat="1" applyFont="1"/>
    <xf numFmtId="9" fontId="2" fillId="0" borderId="60" xfId="0" applyNumberFormat="1" applyFont="1" applyFill="1" applyBorder="1" applyAlignment="1">
      <alignment horizontal="center" vertical="center" textRotation="90" wrapText="1" readingOrder="1"/>
    </xf>
    <xf numFmtId="10" fontId="2" fillId="0" borderId="11" xfId="0" applyNumberFormat="1" applyFont="1" applyFill="1" applyBorder="1" applyAlignment="1">
      <alignment horizontal="center" vertical="center" textRotation="90" wrapText="1" readingOrder="1"/>
    </xf>
    <xf numFmtId="10" fontId="2" fillId="0" borderId="11" xfId="2" applyNumberFormat="1" applyFont="1" applyFill="1" applyBorder="1" applyAlignment="1">
      <alignment horizontal="center" vertical="center" textRotation="90" wrapText="1" readingOrder="1"/>
    </xf>
    <xf numFmtId="4" fontId="0" fillId="0" borderId="20" xfId="0" applyNumberFormat="1" applyFill="1" applyBorder="1" applyAlignment="1">
      <alignment horizontal="center" vertical="center"/>
    </xf>
    <xf numFmtId="3" fontId="14" fillId="0" borderId="20" xfId="0" applyNumberFormat="1" applyFont="1" applyFill="1" applyBorder="1" applyAlignment="1">
      <alignment horizontal="center" vertical="center" wrapText="1"/>
    </xf>
    <xf numFmtId="43" fontId="3" fillId="0" borderId="11" xfId="1" applyFont="1" applyFill="1" applyBorder="1" applyAlignment="1">
      <alignment horizontal="center" vertical="center" textRotation="90" wrapText="1" readingOrder="1"/>
    </xf>
    <xf numFmtId="10" fontId="3" fillId="0" borderId="11" xfId="0" applyNumberFormat="1" applyFont="1" applyFill="1" applyBorder="1" applyAlignment="1">
      <alignment horizontal="center" vertical="center" textRotation="90" wrapText="1" readingOrder="1"/>
    </xf>
    <xf numFmtId="0" fontId="14" fillId="0" borderId="20" xfId="0" applyFont="1" applyFill="1" applyBorder="1" applyAlignment="1">
      <alignment horizontal="justify" vertical="center" wrapText="1"/>
    </xf>
    <xf numFmtId="0" fontId="14" fillId="0" borderId="20" xfId="0" applyFont="1" applyFill="1" applyBorder="1" applyAlignment="1">
      <alignment horizontal="center" vertical="center" wrapText="1"/>
    </xf>
    <xf numFmtId="10" fontId="3" fillId="0" borderId="59" xfId="2" applyNumberFormat="1" applyFont="1" applyFill="1" applyBorder="1" applyAlignment="1">
      <alignment horizontal="center" vertical="center" wrapText="1" readingOrder="1"/>
    </xf>
    <xf numFmtId="9" fontId="2" fillId="0" borderId="11" xfId="0" applyNumberFormat="1" applyFont="1" applyFill="1" applyBorder="1" applyAlignment="1">
      <alignment horizontal="center" vertical="center" textRotation="90" wrapText="1" readingOrder="1"/>
    </xf>
    <xf numFmtId="9" fontId="2" fillId="0" borderId="11" xfId="2" applyFont="1" applyFill="1" applyBorder="1" applyAlignment="1">
      <alignment horizontal="center" vertical="center" textRotation="90" wrapText="1" readingOrder="1"/>
    </xf>
    <xf numFmtId="9" fontId="3" fillId="0" borderId="11" xfId="0" applyNumberFormat="1" applyFont="1" applyFill="1" applyBorder="1" applyAlignment="1">
      <alignment horizontal="center" vertical="center" textRotation="90" wrapText="1" readingOrder="1"/>
    </xf>
    <xf numFmtId="10" fontId="2" fillId="0" borderId="88" xfId="2" applyNumberFormat="1" applyFont="1" applyBorder="1" applyAlignment="1">
      <alignment horizontal="center" vertical="center" wrapText="1" readingOrder="1"/>
    </xf>
    <xf numFmtId="10" fontId="4" fillId="0" borderId="93" xfId="2" applyNumberFormat="1" applyFont="1" applyBorder="1" applyAlignment="1">
      <alignment horizontal="center" vertical="center" wrapText="1"/>
    </xf>
    <xf numFmtId="0" fontId="15" fillId="0" borderId="35" xfId="0" applyFont="1" applyBorder="1" applyAlignment="1">
      <alignment horizontal="justify" vertical="center" wrapText="1"/>
    </xf>
    <xf numFmtId="0" fontId="15" fillId="0" borderId="44" xfId="0" applyFont="1" applyBorder="1" applyAlignment="1">
      <alignment horizontal="justify" vertical="center" wrapText="1"/>
    </xf>
    <xf numFmtId="0" fontId="17" fillId="0" borderId="44" xfId="0" applyFont="1" applyFill="1" applyBorder="1" applyAlignment="1">
      <alignment horizontal="justify" vertical="center" wrapText="1" readingOrder="1"/>
    </xf>
    <xf numFmtId="0" fontId="17" fillId="0" borderId="35" xfId="0" applyFont="1" applyFill="1" applyBorder="1" applyAlignment="1">
      <alignment horizontal="justify" vertical="center" wrapText="1" readingOrder="1"/>
    </xf>
    <xf numFmtId="0" fontId="17" fillId="0" borderId="20" xfId="0" applyFont="1" applyBorder="1" applyAlignment="1">
      <alignment horizontal="justify" vertical="center" wrapText="1" readingOrder="1"/>
    </xf>
    <xf numFmtId="0" fontId="17" fillId="0" borderId="44" xfId="0" applyFont="1" applyBorder="1" applyAlignment="1">
      <alignment horizontal="justify" vertical="center" wrapText="1" readingOrder="1"/>
    </xf>
    <xf numFmtId="0" fontId="17" fillId="0" borderId="35" xfId="0" applyFont="1" applyBorder="1" applyAlignment="1">
      <alignment horizontal="justify" vertical="center" wrapText="1" readingOrder="1"/>
    </xf>
    <xf numFmtId="0" fontId="16" fillId="0" borderId="60" xfId="0" applyFont="1" applyFill="1" applyBorder="1" applyAlignment="1">
      <alignment horizontal="center" vertical="center" wrapText="1" readingOrder="1"/>
    </xf>
    <xf numFmtId="4" fontId="18" fillId="0" borderId="11" xfId="0" applyNumberFormat="1" applyFont="1" applyFill="1" applyBorder="1" applyAlignment="1">
      <alignment horizontal="center" vertical="center" textRotation="90" wrapText="1" readingOrder="1"/>
    </xf>
    <xf numFmtId="164" fontId="14" fillId="0" borderId="20" xfId="1" applyNumberFormat="1" applyFont="1" applyFill="1" applyBorder="1" applyAlignment="1">
      <alignment horizontal="center" vertical="center" wrapText="1"/>
    </xf>
    <xf numFmtId="3" fontId="0" fillId="0" borderId="20" xfId="0" applyNumberFormat="1" applyFill="1" applyBorder="1" applyAlignment="1">
      <alignment horizontal="center" vertical="center"/>
    </xf>
    <xf numFmtId="0" fontId="14" fillId="0" borderId="20" xfId="0" applyFont="1" applyFill="1" applyBorder="1" applyAlignment="1">
      <alignment horizontal="justify" vertical="justify" wrapText="1"/>
    </xf>
    <xf numFmtId="3" fontId="19" fillId="0" borderId="20" xfId="0" applyNumberFormat="1" applyFont="1" applyFill="1" applyBorder="1" applyAlignment="1">
      <alignment horizontal="center" vertical="center" wrapText="1"/>
    </xf>
    <xf numFmtId="10" fontId="1" fillId="0" borderId="0" xfId="2" applyNumberFormat="1" applyFont="1"/>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9" fontId="1" fillId="0" borderId="52" xfId="0" applyNumberFormat="1" applyFont="1" applyBorder="1" applyAlignment="1">
      <alignment horizontal="center" vertical="center" wrapText="1"/>
    </xf>
    <xf numFmtId="0" fontId="1" fillId="0" borderId="5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3" fillId="5" borderId="97" xfId="0" applyFont="1" applyFill="1" applyBorder="1" applyAlignment="1">
      <alignment horizontal="center" vertical="center" wrapText="1" readingOrder="1"/>
    </xf>
    <xf numFmtId="0" fontId="3" fillId="5" borderId="72" xfId="0" applyFont="1" applyFill="1" applyBorder="1" applyAlignment="1">
      <alignment horizontal="center" vertical="center" wrapText="1" readingOrder="1"/>
    </xf>
    <xf numFmtId="0" fontId="1" fillId="0" borderId="48"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44" xfId="0" applyFont="1" applyBorder="1" applyAlignment="1">
      <alignment horizontal="justify" vertical="center" wrapText="1"/>
    </xf>
    <xf numFmtId="0" fontId="3" fillId="4" borderId="20" xfId="0" applyFont="1" applyFill="1" applyBorder="1" applyAlignment="1">
      <alignment horizontal="center" vertical="center" wrapText="1" readingOrder="1"/>
    </xf>
    <xf numFmtId="0" fontId="3" fillId="4" borderId="18" xfId="0" applyFont="1" applyFill="1" applyBorder="1" applyAlignment="1">
      <alignment horizontal="center" vertical="center" wrapText="1" readingOrder="1"/>
    </xf>
    <xf numFmtId="0" fontId="3" fillId="4" borderId="21" xfId="0" applyFont="1" applyFill="1" applyBorder="1" applyAlignment="1">
      <alignment horizontal="center" vertical="center" wrapText="1" readingOrder="1"/>
    </xf>
    <xf numFmtId="0" fontId="3" fillId="4" borderId="22"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19" xfId="0" applyFont="1" applyFill="1" applyBorder="1" applyAlignment="1">
      <alignment horizontal="center" vertical="center" wrapText="1" readingOrder="1"/>
    </xf>
    <xf numFmtId="0" fontId="3" fillId="5" borderId="20"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5" borderId="19" xfId="0" applyFont="1" applyFill="1" applyBorder="1" applyAlignment="1">
      <alignment horizontal="center" vertical="center" wrapText="1" readingOrder="1"/>
    </xf>
    <xf numFmtId="0" fontId="4" fillId="0" borderId="35"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1" fillId="0" borderId="35" xfId="0" applyFont="1" applyBorder="1" applyAlignment="1">
      <alignment horizontal="center" vertical="center" wrapText="1"/>
    </xf>
    <xf numFmtId="0" fontId="1" fillId="0" borderId="44" xfId="0" applyFont="1" applyBorder="1" applyAlignment="1">
      <alignment horizontal="center" vertical="center" wrapText="1"/>
    </xf>
    <xf numFmtId="0" fontId="3" fillId="4" borderId="20" xfId="0" applyFont="1" applyFill="1" applyBorder="1" applyAlignment="1">
      <alignment horizontal="center" vertical="center" textRotation="90" wrapText="1" readingOrder="1"/>
    </xf>
    <xf numFmtId="0" fontId="3" fillId="4" borderId="18" xfId="0" applyFont="1" applyFill="1" applyBorder="1" applyAlignment="1">
      <alignment horizontal="center" vertical="center" textRotation="90" wrapText="1" readingOrder="1"/>
    </xf>
    <xf numFmtId="0" fontId="3" fillId="4" borderId="50" xfId="0" applyFont="1" applyFill="1" applyBorder="1" applyAlignment="1">
      <alignment horizontal="center" vertical="center" wrapText="1" readingOrder="1"/>
    </xf>
    <xf numFmtId="0" fontId="3" fillId="4" borderId="98" xfId="0" applyFont="1" applyFill="1" applyBorder="1" applyAlignment="1">
      <alignment horizontal="center" vertical="center" wrapText="1" readingOrder="1"/>
    </xf>
    <xf numFmtId="0" fontId="2" fillId="0" borderId="53" xfId="0" applyFont="1" applyFill="1" applyBorder="1" applyAlignment="1">
      <alignment horizontal="center" vertical="center" wrapText="1" readingOrder="1"/>
    </xf>
    <xf numFmtId="0" fontId="2" fillId="0" borderId="72" xfId="0" applyFont="1" applyFill="1" applyBorder="1" applyAlignment="1">
      <alignment horizontal="center" vertical="center" wrapText="1" readingOrder="1"/>
    </xf>
    <xf numFmtId="0" fontId="2" fillId="0" borderId="55" xfId="0" applyFont="1" applyFill="1" applyBorder="1" applyAlignment="1">
      <alignment horizontal="center" vertical="center" wrapText="1" readingOrder="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6" fillId="6" borderId="26"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2" fillId="0" borderId="36" xfId="0" applyFont="1" applyFill="1" applyBorder="1" applyAlignment="1">
      <alignment horizontal="center" vertical="center" wrapText="1" readingOrder="1"/>
    </xf>
    <xf numFmtId="0" fontId="2" fillId="0" borderId="37" xfId="0" applyFont="1" applyFill="1" applyBorder="1" applyAlignment="1">
      <alignment horizontal="center" vertical="center" wrapText="1" readingOrder="1"/>
    </xf>
    <xf numFmtId="0" fontId="2" fillId="0" borderId="25" xfId="0"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2" fillId="0" borderId="45" xfId="0" applyFont="1" applyFill="1" applyBorder="1" applyAlignment="1">
      <alignment horizontal="center" vertical="center" wrapText="1" readingOrder="1"/>
    </xf>
    <xf numFmtId="0" fontId="2" fillId="0" borderId="46" xfId="0" applyFont="1" applyFill="1" applyBorder="1" applyAlignment="1">
      <alignment horizontal="center" vertical="center" wrapText="1"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45"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0" fontId="2" fillId="0" borderId="52" xfId="0" applyFont="1" applyBorder="1" applyAlignment="1">
      <alignment horizontal="center" vertical="center" wrapText="1" readingOrder="1"/>
    </xf>
    <xf numFmtId="0" fontId="2" fillId="0" borderId="54" xfId="0" applyFont="1" applyBorder="1" applyAlignment="1">
      <alignment horizontal="center" vertical="center" wrapText="1" readingOrder="1"/>
    </xf>
    <xf numFmtId="9" fontId="1" fillId="0" borderId="5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54" xfId="0" applyFont="1" applyFill="1" applyBorder="1" applyAlignment="1">
      <alignment horizontal="center" vertical="center" wrapText="1"/>
    </xf>
    <xf numFmtId="9" fontId="2" fillId="0" borderId="52" xfId="0" applyNumberFormat="1" applyFont="1" applyBorder="1" applyAlignment="1">
      <alignment horizontal="center" vertical="center" wrapText="1" readingOrder="1"/>
    </xf>
    <xf numFmtId="0" fontId="2" fillId="0" borderId="35"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35" xfId="0" applyFont="1" applyFill="1" applyBorder="1" applyAlignment="1">
      <alignment horizontal="center" vertical="center" wrapText="1" readingOrder="1"/>
    </xf>
    <xf numFmtId="0" fontId="2" fillId="0" borderId="20" xfId="0" applyFont="1" applyFill="1" applyBorder="1" applyAlignment="1">
      <alignment horizontal="center" vertical="center" wrapText="1" readingOrder="1"/>
    </xf>
    <xf numFmtId="0" fontId="2" fillId="0" borderId="44" xfId="0" applyFont="1" applyFill="1" applyBorder="1" applyAlignment="1">
      <alignment horizontal="center" vertical="center" wrapText="1" readingOrder="1"/>
    </xf>
    <xf numFmtId="0" fontId="2" fillId="0" borderId="35" xfId="0" applyFont="1" applyFill="1" applyBorder="1" applyAlignment="1">
      <alignment horizontal="center" vertical="center" textRotation="90" wrapText="1" readingOrder="1"/>
    </xf>
    <xf numFmtId="0" fontId="2" fillId="0" borderId="20" xfId="0" applyFont="1" applyFill="1" applyBorder="1" applyAlignment="1">
      <alignment horizontal="center" vertical="center" textRotation="90" wrapText="1" readingOrder="1"/>
    </xf>
    <xf numFmtId="0" fontId="2" fillId="0" borderId="44" xfId="0" applyFont="1" applyFill="1" applyBorder="1" applyAlignment="1">
      <alignment horizontal="center" vertical="center" textRotation="90" wrapText="1" readingOrder="1"/>
    </xf>
    <xf numFmtId="0" fontId="2" fillId="0" borderId="48"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51" xfId="0" applyFont="1" applyFill="1" applyBorder="1" applyAlignment="1">
      <alignment horizontal="center" vertical="center" wrapText="1" readingOrder="1"/>
    </xf>
    <xf numFmtId="0" fontId="2" fillId="0" borderId="48" xfId="0" applyFont="1" applyBorder="1" applyAlignment="1">
      <alignment horizontal="center" vertical="center" wrapText="1" readingOrder="1"/>
    </xf>
    <xf numFmtId="0" fontId="2" fillId="0" borderId="51" xfId="0" applyFont="1" applyBorder="1" applyAlignment="1">
      <alignment horizontal="center" vertical="center" wrapText="1" readingOrder="1"/>
    </xf>
    <xf numFmtId="0" fontId="4" fillId="0" borderId="20" xfId="0" applyFont="1" applyFill="1" applyBorder="1" applyAlignment="1">
      <alignment horizontal="justify" vertical="center" wrapText="1"/>
    </xf>
    <xf numFmtId="0" fontId="8" fillId="2" borderId="77"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0" fontId="8" fillId="2" borderId="78" xfId="0" applyFont="1" applyFill="1" applyBorder="1" applyAlignment="1">
      <alignment horizontal="left" vertical="center" wrapText="1" readingOrder="1"/>
    </xf>
    <xf numFmtId="0" fontId="3" fillId="3" borderId="77"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78" xfId="0" applyFont="1" applyFill="1" applyBorder="1" applyAlignment="1">
      <alignment horizontal="left" vertical="center" wrapText="1" readingOrder="1"/>
    </xf>
    <xf numFmtId="0" fontId="3" fillId="0" borderId="74" xfId="0" applyFont="1" applyBorder="1" applyAlignment="1">
      <alignment horizontal="center" vertical="center" wrapText="1" readingOrder="1"/>
    </xf>
    <xf numFmtId="0" fontId="3" fillId="0" borderId="75"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3" fillId="0" borderId="77"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78" xfId="0" applyFont="1" applyBorder="1" applyAlignment="1">
      <alignment horizontal="center" vertical="center" wrapText="1" readingOrder="1"/>
    </xf>
    <xf numFmtId="0" fontId="3" fillId="0" borderId="79"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80" xfId="0" applyFont="1" applyBorder="1" applyAlignment="1">
      <alignment horizontal="center" vertical="center" wrapText="1" readingOrder="1"/>
    </xf>
    <xf numFmtId="0" fontId="4" fillId="0" borderId="1" xfId="0" applyFont="1" applyBorder="1" applyAlignment="1">
      <alignment horizontal="justify" vertical="center" wrapText="1"/>
    </xf>
    <xf numFmtId="0" fontId="3" fillId="0" borderId="0" xfId="0" applyFont="1" applyBorder="1" applyAlignment="1">
      <alignment horizontal="justify" vertical="center" wrapText="1" readingOrder="1"/>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2" fillId="0" borderId="24" xfId="0" applyFont="1" applyBorder="1" applyAlignment="1">
      <alignment horizontal="center" vertical="center" wrapText="1" readingOrder="1"/>
    </xf>
    <xf numFmtId="0" fontId="0" fillId="0" borderId="24" xfId="0" applyBorder="1" applyAlignment="1">
      <alignment horizontal="center" vertical="center" wrapText="1"/>
    </xf>
    <xf numFmtId="0" fontId="2" fillId="0" borderId="73" xfId="0" applyFont="1" applyBorder="1" applyAlignment="1">
      <alignment horizontal="center" vertical="center" wrapText="1" readingOrder="1"/>
    </xf>
    <xf numFmtId="0" fontId="0" fillId="0" borderId="73" xfId="0" applyBorder="1" applyAlignment="1">
      <alignment horizontal="center" vertical="center" wrapText="1"/>
    </xf>
    <xf numFmtId="0" fontId="6" fillId="0" borderId="3" xfId="0" applyFont="1" applyBorder="1" applyAlignment="1">
      <alignment horizontal="center" vertical="center" wrapText="1"/>
    </xf>
    <xf numFmtId="0" fontId="3" fillId="4" borderId="9" xfId="0" applyFont="1" applyFill="1" applyBorder="1" applyAlignment="1">
      <alignment horizontal="center" vertical="center" wrapText="1" readingOrder="1"/>
    </xf>
    <xf numFmtId="0" fontId="3" fillId="4" borderId="42" xfId="0" applyFont="1" applyFill="1" applyBorder="1" applyAlignment="1">
      <alignment horizontal="center" vertical="center" wrapText="1" readingOrder="1"/>
    </xf>
    <xf numFmtId="0" fontId="2" fillId="0" borderId="53" xfId="0" applyFont="1" applyBorder="1" applyAlignment="1">
      <alignment horizontal="center" vertical="center" wrapText="1" readingOrder="1"/>
    </xf>
    <xf numFmtId="0" fontId="2" fillId="0" borderId="55" xfId="0" applyFont="1" applyBorder="1" applyAlignment="1">
      <alignment horizontal="center" vertical="center" wrapText="1" readingOrder="1"/>
    </xf>
    <xf numFmtId="0" fontId="2" fillId="0" borderId="72" xfId="0" applyFont="1" applyBorder="1" applyAlignment="1">
      <alignment horizontal="center" vertical="center" wrapText="1" readingOrder="1"/>
    </xf>
    <xf numFmtId="0" fontId="2" fillId="0" borderId="38" xfId="0" applyFont="1" applyFill="1" applyBorder="1" applyAlignment="1">
      <alignment horizontal="center" vertical="center" wrapText="1" readingOrder="1"/>
    </xf>
    <xf numFmtId="0" fontId="2" fillId="0" borderId="40" xfId="0" applyFont="1" applyFill="1" applyBorder="1" applyAlignment="1">
      <alignment horizontal="center" vertical="center" wrapText="1" readingOrder="1"/>
    </xf>
    <xf numFmtId="0" fontId="2" fillId="0" borderId="47" xfId="0" applyFont="1" applyFill="1" applyBorder="1" applyAlignment="1">
      <alignment horizontal="center" vertical="center" wrapText="1" readingOrder="1"/>
    </xf>
    <xf numFmtId="0" fontId="7" fillId="0" borderId="44" xfId="0" applyFont="1" applyBorder="1" applyAlignment="1">
      <alignment horizontal="center" vertical="center" wrapText="1" readingOrder="1"/>
    </xf>
    <xf numFmtId="9" fontId="1" fillId="0" borderId="3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4" borderId="12"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5" borderId="12" xfId="0" applyFont="1" applyFill="1" applyBorder="1" applyAlignment="1">
      <alignment horizontal="center" vertical="center" wrapText="1" readingOrder="1"/>
    </xf>
    <xf numFmtId="0" fontId="3" fillId="5" borderId="13"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15" xfId="0" applyFont="1" applyFill="1" applyBorder="1" applyAlignment="1">
      <alignment horizontal="center" vertical="center" wrapText="1" readingOrder="1"/>
    </xf>
    <xf numFmtId="0" fontId="2" fillId="0" borderId="19" xfId="0" applyFont="1" applyBorder="1" applyAlignment="1">
      <alignment horizontal="center" vertical="center" wrapText="1" readingOrder="1"/>
    </xf>
    <xf numFmtId="0" fontId="2" fillId="0" borderId="25" xfId="0" applyFont="1" applyBorder="1" applyAlignment="1">
      <alignment horizontal="center" vertical="center" wrapText="1" readingOrder="1"/>
    </xf>
    <xf numFmtId="0" fontId="2" fillId="0" borderId="23" xfId="0" applyFont="1" applyBorder="1" applyAlignment="1">
      <alignment horizontal="center" vertical="center" wrapText="1" readingOrder="1"/>
    </xf>
    <xf numFmtId="0" fontId="3" fillId="5" borderId="9"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3" fillId="5" borderId="42" xfId="0" applyFont="1" applyFill="1" applyBorder="1" applyAlignment="1">
      <alignment horizontal="center" vertical="center" wrapText="1" readingOrder="1"/>
    </xf>
    <xf numFmtId="0" fontId="2" fillId="0" borderId="35" xfId="0" applyFont="1" applyFill="1" applyBorder="1" applyAlignment="1">
      <alignment horizontal="justify" vertical="center" wrapText="1" readingOrder="1"/>
    </xf>
    <xf numFmtId="0" fontId="2" fillId="0" borderId="20" xfId="0" applyFont="1" applyFill="1" applyBorder="1" applyAlignment="1">
      <alignment horizontal="justify" vertical="center" wrapText="1" readingOrder="1"/>
    </xf>
    <xf numFmtId="0" fontId="2" fillId="0" borderId="44" xfId="0" applyFont="1" applyFill="1" applyBorder="1" applyAlignment="1">
      <alignment horizontal="justify" vertical="center" wrapText="1" readingOrder="1"/>
    </xf>
    <xf numFmtId="0" fontId="2" fillId="0" borderId="48" xfId="0" applyFont="1" applyFill="1" applyBorder="1" applyAlignment="1">
      <alignment horizontal="justify" vertical="center" wrapText="1" readingOrder="1"/>
    </xf>
    <xf numFmtId="0" fontId="2" fillId="0" borderId="50" xfId="0" applyFont="1" applyFill="1" applyBorder="1" applyAlignment="1">
      <alignment horizontal="justify" vertical="center" wrapText="1" readingOrder="1"/>
    </xf>
    <xf numFmtId="0" fontId="2" fillId="0" borderId="51" xfId="0" applyFont="1" applyFill="1" applyBorder="1" applyAlignment="1">
      <alignment horizontal="justify" vertical="center" wrapText="1" readingOrder="1"/>
    </xf>
    <xf numFmtId="0" fontId="2" fillId="0" borderId="32" xfId="0" applyFont="1" applyFill="1" applyBorder="1" applyAlignment="1">
      <alignment horizontal="justify" vertical="center" wrapText="1" readingOrder="1"/>
    </xf>
    <xf numFmtId="0" fontId="2" fillId="0" borderId="39" xfId="0" applyFont="1" applyFill="1" applyBorder="1" applyAlignment="1">
      <alignment horizontal="justify" vertical="center" wrapText="1" readingOrder="1"/>
    </xf>
    <xf numFmtId="0" fontId="2" fillId="0" borderId="41"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10" xfId="0" applyFont="1" applyFill="1" applyBorder="1" applyAlignment="1">
      <alignment horizontal="justify" vertical="center" wrapText="1" readingOrder="1"/>
    </xf>
    <xf numFmtId="0" fontId="2" fillId="0" borderId="42" xfId="0" applyFont="1" applyFill="1" applyBorder="1" applyAlignment="1">
      <alignment horizontal="justify" vertical="center" wrapText="1" readingOrder="1"/>
    </xf>
    <xf numFmtId="0" fontId="5" fillId="4" borderId="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4" borderId="9" xfId="0" applyFont="1" applyFill="1" applyBorder="1" applyAlignment="1">
      <alignment horizontal="center" vertical="center" textRotation="90" wrapText="1" readingOrder="1"/>
    </xf>
    <xf numFmtId="0" fontId="3" fillId="4" borderId="10" xfId="0" applyFont="1" applyFill="1" applyBorder="1" applyAlignment="1">
      <alignment horizontal="center" vertical="center" textRotation="90" wrapText="1" readingOrder="1"/>
    </xf>
    <xf numFmtId="0" fontId="8" fillId="2" borderId="77" xfId="0" applyFont="1" applyFill="1" applyBorder="1" applyAlignment="1">
      <alignment horizontal="justify" vertical="center" wrapText="1" readingOrder="1"/>
    </xf>
    <xf numFmtId="0" fontId="8" fillId="2" borderId="0" xfId="0" applyFont="1" applyFill="1" applyBorder="1" applyAlignment="1">
      <alignment horizontal="justify" vertical="center" wrapText="1" readingOrder="1"/>
    </xf>
    <xf numFmtId="0" fontId="8" fillId="2" borderId="78" xfId="0" applyFont="1" applyFill="1" applyBorder="1" applyAlignment="1">
      <alignment horizontal="justify" vertical="center" wrapText="1" readingOrder="1"/>
    </xf>
    <xf numFmtId="0" fontId="3" fillId="3" borderId="83"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84" xfId="0" applyFont="1" applyFill="1" applyBorder="1" applyAlignment="1">
      <alignment horizontal="justify" vertical="center" wrapText="1" readingOrder="1"/>
    </xf>
    <xf numFmtId="0" fontId="3" fillId="4" borderId="85" xfId="0" applyFont="1" applyFill="1" applyBorder="1" applyAlignment="1">
      <alignment horizontal="center" vertical="center" wrapText="1" readingOrder="1"/>
    </xf>
    <xf numFmtId="0" fontId="3" fillId="4" borderId="39" xfId="0" applyFont="1" applyFill="1" applyBorder="1" applyAlignment="1">
      <alignment horizontal="center" vertical="center" wrapText="1" readingOrder="1"/>
    </xf>
    <xf numFmtId="0" fontId="3" fillId="5" borderId="86" xfId="0" applyFont="1" applyFill="1" applyBorder="1" applyAlignment="1">
      <alignment horizontal="center" vertical="center" wrapText="1" readingOrder="1"/>
    </xf>
    <xf numFmtId="0" fontId="3" fillId="5" borderId="70"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5" xfId="0" applyFont="1" applyFill="1" applyBorder="1" applyAlignment="1">
      <alignment horizontal="center" vertical="center" wrapText="1" readingOrder="1"/>
    </xf>
    <xf numFmtId="0" fontId="3" fillId="0" borderId="77" xfId="0" applyFont="1" applyBorder="1" applyAlignment="1">
      <alignment horizontal="justify" vertical="center" wrapText="1" readingOrder="1"/>
    </xf>
    <xf numFmtId="0" fontId="6" fillId="0" borderId="3" xfId="0" applyFont="1" applyBorder="1" applyAlignment="1">
      <alignment horizontal="justify" vertical="center" wrapText="1"/>
    </xf>
    <xf numFmtId="0" fontId="4" fillId="0"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65" xfId="0" applyFont="1" applyFill="1" applyBorder="1" applyAlignment="1">
      <alignment horizontal="center" vertical="center" wrapText="1" readingOrder="1"/>
    </xf>
    <xf numFmtId="0" fontId="2" fillId="0" borderId="67" xfId="0" applyFont="1" applyFill="1" applyBorder="1" applyAlignment="1">
      <alignment horizontal="center" vertical="center" wrapText="1" readingOrder="1"/>
    </xf>
    <xf numFmtId="0" fontId="3" fillId="0" borderId="69"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3" fillId="0" borderId="34"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3" fillId="0" borderId="43" xfId="0" applyFont="1" applyFill="1" applyBorder="1" applyAlignment="1">
      <alignment horizontal="center" vertical="center" wrapText="1" readingOrder="1"/>
    </xf>
    <xf numFmtId="0" fontId="3" fillId="0" borderId="57" xfId="0" applyFont="1" applyFill="1" applyBorder="1" applyAlignment="1">
      <alignment horizontal="center" vertical="center" wrapText="1" readingOrder="1"/>
    </xf>
    <xf numFmtId="9" fontId="1" fillId="0" borderId="33"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6"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1" fillId="0" borderId="10" xfId="0" applyFont="1" applyFill="1" applyBorder="1" applyAlignment="1">
      <alignment horizontal="center" vertical="center" wrapText="1"/>
    </xf>
    <xf numFmtId="0" fontId="3" fillId="0" borderId="61" xfId="0" applyFont="1" applyFill="1" applyBorder="1" applyAlignment="1">
      <alignment horizontal="center" vertical="center" wrapText="1" readingOrder="1"/>
    </xf>
    <xf numFmtId="0" fontId="3" fillId="0" borderId="62" xfId="0" applyFont="1" applyFill="1" applyBorder="1" applyAlignment="1">
      <alignment horizontal="center" vertical="center" wrapText="1" readingOrder="1"/>
    </xf>
    <xf numFmtId="0" fontId="4" fillId="0" borderId="20" xfId="0" applyFont="1" applyFill="1" applyBorder="1" applyAlignment="1">
      <alignment horizontal="center" vertical="center" wrapText="1"/>
    </xf>
    <xf numFmtId="0" fontId="2" fillId="0" borderId="56" xfId="0" applyFont="1" applyFill="1" applyBorder="1" applyAlignment="1">
      <alignment horizontal="center" vertical="center" wrapText="1" readingOrder="1"/>
    </xf>
    <xf numFmtId="0" fontId="2" fillId="0" borderId="32" xfId="0" applyFont="1" applyFill="1" applyBorder="1" applyAlignment="1">
      <alignment horizontal="center" vertical="center" wrapText="1" readingOrder="1"/>
    </xf>
    <xf numFmtId="0" fontId="2" fillId="0" borderId="39" xfId="0" applyFont="1" applyFill="1" applyBorder="1" applyAlignment="1">
      <alignment horizontal="center" vertical="center" wrapText="1" readingOrder="1"/>
    </xf>
    <xf numFmtId="0" fontId="2" fillId="0" borderId="41" xfId="0" applyFont="1" applyFill="1" applyBorder="1" applyAlignment="1">
      <alignment horizontal="center" vertical="center" wrapText="1" readingOrder="1"/>
    </xf>
    <xf numFmtId="0" fontId="2" fillId="0" borderId="33" xfId="0" applyFont="1" applyFill="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2" fillId="0" borderId="42" xfId="0" applyFont="1" applyFill="1" applyBorder="1" applyAlignment="1">
      <alignment horizontal="center" vertical="center" wrapText="1" readingOrder="1"/>
    </xf>
    <xf numFmtId="10" fontId="2" fillId="0" borderId="33" xfId="0" applyNumberFormat="1" applyFont="1" applyFill="1" applyBorder="1" applyAlignment="1">
      <alignment horizontal="center" vertical="center" textRotation="90" wrapText="1" readingOrder="1"/>
    </xf>
    <xf numFmtId="0" fontId="2" fillId="0" borderId="10" xfId="0" applyFont="1" applyFill="1" applyBorder="1" applyAlignment="1">
      <alignment horizontal="center" vertical="center" textRotation="90" wrapText="1" readingOrder="1"/>
    </xf>
    <xf numFmtId="0" fontId="2" fillId="0" borderId="42" xfId="0" applyFont="1" applyFill="1" applyBorder="1" applyAlignment="1">
      <alignment horizontal="center" vertical="center" textRotation="90" wrapText="1" readingOrder="1"/>
    </xf>
    <xf numFmtId="9" fontId="2" fillId="0" borderId="33" xfId="0" applyNumberFormat="1" applyFont="1" applyFill="1" applyBorder="1" applyAlignment="1">
      <alignment horizontal="center" vertical="center" textRotation="90" wrapText="1" readingOrder="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61" xfId="0" applyFont="1" applyBorder="1" applyAlignment="1">
      <alignment horizontal="center" vertical="center" wrapText="1" readingOrder="1"/>
    </xf>
    <xf numFmtId="0" fontId="7" fillId="0" borderId="96" xfId="0" applyFont="1" applyBorder="1" applyAlignment="1">
      <alignment horizontal="center" vertical="center" wrapText="1" readingOrder="1"/>
    </xf>
    <xf numFmtId="0" fontId="7" fillId="0" borderId="62" xfId="0" applyFont="1" applyBorder="1" applyAlignment="1">
      <alignment horizontal="center" vertical="center" wrapText="1" readingOrder="1"/>
    </xf>
    <xf numFmtId="0" fontId="3" fillId="3" borderId="83"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4" xfId="0" applyFont="1" applyFill="1" applyBorder="1" applyAlignment="1">
      <alignment horizontal="left" vertical="center" wrapText="1" readingOrder="1"/>
    </xf>
    <xf numFmtId="0" fontId="3" fillId="3" borderId="84" xfId="0" applyFont="1" applyFill="1" applyBorder="1" applyAlignment="1">
      <alignment horizontal="left" vertical="center" wrapText="1" readingOrder="1"/>
    </xf>
    <xf numFmtId="0" fontId="2" fillId="4" borderId="85" xfId="0" applyFont="1" applyFill="1" applyBorder="1" applyAlignment="1">
      <alignment horizontal="center" vertical="center" wrapText="1" readingOrder="1"/>
    </xf>
    <xf numFmtId="0" fontId="2" fillId="4" borderId="39" xfId="0" applyFont="1" applyFill="1" applyBorder="1" applyAlignment="1">
      <alignment horizontal="center" vertical="center" wrapText="1" readingOrder="1"/>
    </xf>
    <xf numFmtId="0" fontId="3" fillId="4" borderId="43" xfId="0" applyFont="1" applyFill="1" applyBorder="1" applyAlignment="1">
      <alignment horizontal="center" vertical="center" wrapText="1" readingOrder="1"/>
    </xf>
    <xf numFmtId="0" fontId="3" fillId="4" borderId="57" xfId="0" applyFont="1" applyFill="1" applyBorder="1" applyAlignment="1">
      <alignment horizontal="center" vertical="center" wrapText="1" readingOrder="1"/>
    </xf>
    <xf numFmtId="0" fontId="3" fillId="0" borderId="92" xfId="0" applyFont="1" applyBorder="1" applyAlignment="1">
      <alignment horizontal="justify" vertical="center" wrapText="1" readingOrder="1"/>
    </xf>
    <xf numFmtId="0" fontId="3" fillId="0" borderId="90" xfId="0" applyFont="1" applyBorder="1" applyAlignment="1">
      <alignment horizontal="justify" vertical="center" wrapText="1" readingOrder="1"/>
    </xf>
    <xf numFmtId="0" fontId="3" fillId="0" borderId="91" xfId="0" applyFont="1" applyBorder="1" applyAlignment="1">
      <alignment horizontal="justify" vertical="center" wrapText="1" readingOrder="1"/>
    </xf>
    <xf numFmtId="9" fontId="3" fillId="0" borderId="16" xfId="0" applyNumberFormat="1" applyFont="1" applyFill="1" applyBorder="1" applyAlignment="1">
      <alignment horizontal="center" vertical="center" wrapText="1" readingOrder="1"/>
    </xf>
    <xf numFmtId="9" fontId="3" fillId="0" borderId="17" xfId="0" applyNumberFormat="1" applyFont="1" applyFill="1" applyBorder="1" applyAlignment="1">
      <alignment horizontal="center" vertical="center" wrapText="1" readingOrder="1"/>
    </xf>
    <xf numFmtId="9" fontId="3" fillId="0" borderId="16" xfId="2" applyNumberFormat="1" applyFont="1" applyFill="1" applyBorder="1" applyAlignment="1">
      <alignment horizontal="center" vertical="center" wrapText="1" readingOrder="1"/>
    </xf>
    <xf numFmtId="9" fontId="3" fillId="0" borderId="17" xfId="2" applyNumberFormat="1"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14" xfId="0" applyFont="1" applyFill="1" applyBorder="1" applyAlignment="1">
      <alignment horizontal="center" vertical="center" wrapText="1" readingOrder="1"/>
    </xf>
    <xf numFmtId="0" fontId="3" fillId="4" borderId="11" xfId="0" applyFont="1" applyFill="1" applyBorder="1" applyAlignment="1">
      <alignment horizontal="center" vertical="center" textRotation="90" wrapText="1" readingOrder="1"/>
    </xf>
    <xf numFmtId="0" fontId="3" fillId="4" borderId="11" xfId="0" applyFont="1" applyFill="1" applyBorder="1" applyAlignment="1">
      <alignment horizontal="center" vertical="center" wrapText="1" readingOrder="1"/>
    </xf>
    <xf numFmtId="0" fontId="3" fillId="5" borderId="11"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4" borderId="87" xfId="0" applyFont="1" applyFill="1" applyBorder="1" applyAlignment="1">
      <alignment horizontal="center" vertical="center" wrapText="1" readingOrder="1"/>
    </xf>
    <xf numFmtId="0" fontId="3" fillId="4" borderId="71"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9" fontId="2" fillId="0" borderId="11" xfId="2" applyNumberFormat="1" applyFont="1" applyFill="1" applyBorder="1" applyAlignment="1">
      <alignment horizontal="center" vertical="center" textRotation="90" wrapText="1" readingOrder="1"/>
    </xf>
    <xf numFmtId="0" fontId="16" fillId="0" borderId="20" xfId="0" applyFont="1" applyFill="1" applyBorder="1" applyAlignment="1">
      <alignment horizontal="justify" vertical="center" wrapText="1" readingOrder="1"/>
    </xf>
    <xf numFmtId="0" fontId="0" fillId="0" borderId="100" xfId="0" applyBorder="1" applyAlignment="1">
      <alignment horizontal="justify" vertical="center" wrapText="1" readingOrder="1"/>
    </xf>
    <xf numFmtId="0" fontId="1" fillId="0" borderId="100" xfId="0" applyFont="1" applyBorder="1" applyAlignment="1">
      <alignment horizontal="justify" vertical="center" wrapText="1" readingOrder="1"/>
    </xf>
    <xf numFmtId="0" fontId="17" fillId="0" borderId="52" xfId="0" applyFont="1" applyFill="1" applyBorder="1" applyAlignment="1">
      <alignment horizontal="justify" vertical="center" wrapText="1" readingOrder="1"/>
    </xf>
    <xf numFmtId="0" fontId="17" fillId="0" borderId="19" xfId="0" applyFont="1" applyFill="1" applyBorder="1" applyAlignment="1">
      <alignment horizontal="justify" vertical="center" wrapText="1" readingOrder="1"/>
    </xf>
    <xf numFmtId="0" fontId="16" fillId="0" borderId="49" xfId="0" applyFont="1" applyFill="1" applyBorder="1" applyAlignment="1">
      <alignment horizontal="justify" vertical="center" wrapText="1" readingOrder="1"/>
    </xf>
    <xf numFmtId="0" fontId="16" fillId="0" borderId="42" xfId="0" applyFont="1" applyFill="1" applyBorder="1" applyAlignment="1">
      <alignment horizontal="justify" vertical="center" wrapText="1" readingOrder="1"/>
    </xf>
    <xf numFmtId="0" fontId="1" fillId="0" borderId="0" xfId="0" applyFont="1" applyFill="1" applyAlignment="1"/>
    <xf numFmtId="0" fontId="1" fillId="0" borderId="33" xfId="0" applyFont="1" applyFill="1" applyBorder="1" applyAlignment="1">
      <alignment horizontal="justify" vertical="center" wrapText="1"/>
    </xf>
    <xf numFmtId="0" fontId="16" fillId="0" borderId="11" xfId="0" applyFont="1" applyFill="1" applyBorder="1" applyAlignment="1">
      <alignment horizontal="justify" vertical="center" wrapText="1" readingOrder="1"/>
    </xf>
    <xf numFmtId="0" fontId="0" fillId="0" borderId="42" xfId="0" applyFill="1" applyBorder="1" applyAlignment="1">
      <alignment horizontal="justify" vertical="center" wrapText="1"/>
    </xf>
    <xf numFmtId="9" fontId="2" fillId="0" borderId="64" xfId="0" applyNumberFormat="1" applyFont="1" applyFill="1" applyBorder="1" applyAlignment="1">
      <alignment horizontal="center" vertical="center" textRotation="90" wrapText="1" readingOrder="1"/>
    </xf>
    <xf numFmtId="9" fontId="2" fillId="0" borderId="66" xfId="0" applyNumberFormat="1" applyFont="1" applyFill="1" applyBorder="1" applyAlignment="1">
      <alignment horizontal="center" vertical="center" textRotation="90" wrapText="1" readingOrder="1"/>
    </xf>
    <xf numFmtId="9" fontId="2" fillId="0" borderId="30" xfId="0" applyNumberFormat="1" applyFont="1" applyFill="1" applyBorder="1" applyAlignment="1">
      <alignment horizontal="center" vertical="center" textRotation="90" wrapText="1" readingOrder="1"/>
    </xf>
    <xf numFmtId="9" fontId="2" fillId="0" borderId="42" xfId="0" applyNumberFormat="1" applyFont="1" applyFill="1" applyBorder="1" applyAlignment="1">
      <alignment horizontal="center" vertical="center" textRotation="90" wrapText="1" readingOrder="1"/>
    </xf>
    <xf numFmtId="9" fontId="2" fillId="0" borderId="10" xfId="0" applyNumberFormat="1" applyFont="1" applyFill="1" applyBorder="1" applyAlignment="1">
      <alignment horizontal="center" vertical="center" textRotation="90" wrapText="1" readingOrder="1"/>
    </xf>
    <xf numFmtId="9" fontId="2" fillId="0" borderId="33" xfId="0" applyNumberFormat="1" applyFont="1" applyFill="1" applyBorder="1" applyAlignment="1">
      <alignment horizontal="justify" vertical="center" textRotation="90" wrapText="1" readingOrder="1"/>
    </xf>
    <xf numFmtId="9" fontId="2" fillId="0" borderId="34" xfId="0" applyNumberFormat="1" applyFont="1" applyFill="1" applyBorder="1" applyAlignment="1">
      <alignment horizontal="justify" vertical="center" textRotation="90" wrapText="1" readingOrder="1"/>
    </xf>
    <xf numFmtId="9" fontId="2" fillId="0" borderId="35" xfId="0" applyNumberFormat="1" applyFont="1" applyFill="1" applyBorder="1" applyAlignment="1">
      <alignment horizontal="justify" vertical="center" textRotation="90" wrapText="1" readingOrder="1"/>
    </xf>
    <xf numFmtId="9" fontId="2" fillId="0" borderId="10" xfId="0" applyNumberFormat="1" applyFont="1" applyFill="1" applyBorder="1" applyAlignment="1">
      <alignment horizontal="justify" vertical="center" textRotation="90" wrapText="1" readingOrder="1"/>
    </xf>
    <xf numFmtId="9" fontId="2" fillId="0" borderId="6" xfId="0" applyNumberFormat="1" applyFont="1" applyFill="1" applyBorder="1" applyAlignment="1">
      <alignment horizontal="justify" vertical="center" textRotation="90" wrapText="1" readingOrder="1"/>
    </xf>
    <xf numFmtId="9" fontId="2" fillId="0" borderId="20" xfId="0" applyNumberFormat="1" applyFont="1" applyFill="1" applyBorder="1" applyAlignment="1">
      <alignment horizontal="justify" vertical="center" textRotation="90" wrapText="1" readingOrder="1"/>
    </xf>
    <xf numFmtId="9" fontId="2" fillId="0" borderId="42" xfId="0" applyNumberFormat="1" applyFont="1" applyFill="1" applyBorder="1" applyAlignment="1">
      <alignment horizontal="justify" vertical="center" textRotation="90" wrapText="1" readingOrder="1"/>
    </xf>
    <xf numFmtId="9" fontId="2" fillId="0" borderId="43" xfId="0" applyNumberFormat="1" applyFont="1" applyFill="1" applyBorder="1" applyAlignment="1">
      <alignment horizontal="justify" vertical="center" textRotation="90" wrapText="1" readingOrder="1"/>
    </xf>
    <xf numFmtId="9" fontId="2" fillId="0" borderId="44" xfId="0" applyNumberFormat="1" applyFont="1" applyFill="1" applyBorder="1" applyAlignment="1">
      <alignment horizontal="justify" vertical="center" textRotation="90" wrapText="1" readingOrder="1"/>
    </xf>
    <xf numFmtId="0" fontId="2" fillId="0" borderId="19" xfId="0" applyFont="1" applyFill="1" applyBorder="1" applyAlignment="1">
      <alignment horizontal="justify" vertical="center" wrapText="1" readingOrder="1"/>
    </xf>
    <xf numFmtId="0" fontId="16" fillId="0" borderId="44" xfId="0" applyFont="1" applyFill="1" applyBorder="1" applyAlignment="1">
      <alignment horizontal="justify" vertical="center" wrapText="1" readingOrder="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32"/>
  <sheetViews>
    <sheetView topLeftCell="C30" zoomScale="90" zoomScaleNormal="90" workbookViewId="0">
      <selection activeCell="G37" sqref="G37"/>
    </sheetView>
  </sheetViews>
  <sheetFormatPr baseColWidth="10" defaultRowHeight="12.75" x14ac:dyDescent="0.2"/>
  <cols>
    <col min="1" max="1" width="11.42578125" style="1"/>
    <col min="2" max="2" width="18" style="1" customWidth="1"/>
    <col min="3" max="3" width="17.28515625" style="1" customWidth="1"/>
    <col min="4" max="4" width="7" style="1" customWidth="1"/>
    <col min="5" max="5" width="6.7109375" style="1" customWidth="1"/>
    <col min="6" max="6" width="7.28515625" style="1" customWidth="1"/>
    <col min="7" max="7" width="6.7109375" style="1" customWidth="1"/>
    <col min="8" max="9" width="11.42578125" style="1"/>
    <col min="10" max="10" width="20.7109375" style="1" customWidth="1"/>
    <col min="11" max="12" width="11.42578125" style="1"/>
    <col min="13" max="13" width="18" style="1" customWidth="1"/>
    <col min="14" max="14" width="19" style="1" customWidth="1"/>
    <col min="15" max="15" width="19.85546875" style="1" customWidth="1"/>
    <col min="16" max="16" width="19.7109375" style="1" customWidth="1"/>
    <col min="17" max="17" width="19.42578125" style="1" customWidth="1"/>
    <col min="18" max="18" width="24.42578125" style="1" customWidth="1"/>
    <col min="19" max="19" width="18.5703125" style="1" customWidth="1"/>
    <col min="20" max="21" width="11.42578125" style="1"/>
    <col min="22" max="22" width="16.140625" style="1" customWidth="1"/>
    <col min="23" max="23" width="20.140625" style="1" customWidth="1"/>
    <col min="24" max="16384" width="11.42578125" style="1"/>
  </cols>
  <sheetData>
    <row r="2" spans="2:23" ht="13.5" thickBot="1" x14ac:dyDescent="0.25"/>
    <row r="3" spans="2:23" ht="15" customHeight="1" x14ac:dyDescent="0.2">
      <c r="B3" s="200" t="s">
        <v>164</v>
      </c>
      <c r="C3" s="201"/>
      <c r="D3" s="201"/>
      <c r="E3" s="201"/>
      <c r="F3" s="201"/>
      <c r="G3" s="201"/>
      <c r="H3" s="201"/>
      <c r="I3" s="201"/>
      <c r="J3" s="201"/>
      <c r="K3" s="201"/>
      <c r="L3" s="201"/>
      <c r="M3" s="201"/>
      <c r="N3" s="201"/>
      <c r="O3" s="201"/>
      <c r="P3" s="201"/>
      <c r="Q3" s="201"/>
      <c r="R3" s="201"/>
      <c r="S3" s="201"/>
      <c r="T3" s="201"/>
      <c r="U3" s="201"/>
      <c r="V3" s="201"/>
      <c r="W3" s="202"/>
    </row>
    <row r="4" spans="2:23" x14ac:dyDescent="0.2">
      <c r="B4" s="203"/>
      <c r="C4" s="204"/>
      <c r="D4" s="204"/>
      <c r="E4" s="204"/>
      <c r="F4" s="204"/>
      <c r="G4" s="204"/>
      <c r="H4" s="204"/>
      <c r="I4" s="204"/>
      <c r="J4" s="204"/>
      <c r="K4" s="204"/>
      <c r="L4" s="204"/>
      <c r="M4" s="204"/>
      <c r="N4" s="204"/>
      <c r="O4" s="204"/>
      <c r="P4" s="204"/>
      <c r="Q4" s="204"/>
      <c r="R4" s="204"/>
      <c r="S4" s="204"/>
      <c r="T4" s="204"/>
      <c r="U4" s="204"/>
      <c r="V4" s="204"/>
      <c r="W4" s="205"/>
    </row>
    <row r="5" spans="2:23" x14ac:dyDescent="0.2">
      <c r="B5" s="203"/>
      <c r="C5" s="204"/>
      <c r="D5" s="204"/>
      <c r="E5" s="204"/>
      <c r="F5" s="204"/>
      <c r="G5" s="204"/>
      <c r="H5" s="204"/>
      <c r="I5" s="204"/>
      <c r="J5" s="204"/>
      <c r="K5" s="204"/>
      <c r="L5" s="204"/>
      <c r="M5" s="204"/>
      <c r="N5" s="204"/>
      <c r="O5" s="204"/>
      <c r="P5" s="204"/>
      <c r="Q5" s="204"/>
      <c r="R5" s="204"/>
      <c r="S5" s="204"/>
      <c r="T5" s="204"/>
      <c r="U5" s="204"/>
      <c r="V5" s="204"/>
      <c r="W5" s="205"/>
    </row>
    <row r="6" spans="2:23" ht="13.5" thickBot="1" x14ac:dyDescent="0.25">
      <c r="B6" s="206"/>
      <c r="C6" s="207"/>
      <c r="D6" s="207"/>
      <c r="E6" s="207"/>
      <c r="F6" s="207"/>
      <c r="G6" s="207"/>
      <c r="H6" s="207"/>
      <c r="I6" s="207"/>
      <c r="J6" s="207"/>
      <c r="K6" s="207"/>
      <c r="L6" s="207"/>
      <c r="M6" s="207"/>
      <c r="N6" s="207"/>
      <c r="O6" s="207"/>
      <c r="P6" s="207"/>
      <c r="Q6" s="207"/>
      <c r="R6" s="207"/>
      <c r="S6" s="207"/>
      <c r="T6" s="207"/>
      <c r="U6" s="207"/>
      <c r="V6" s="207"/>
      <c r="W6" s="208"/>
    </row>
    <row r="7" spans="2:23" x14ac:dyDescent="0.2">
      <c r="B7" s="61"/>
      <c r="C7" s="24"/>
      <c r="D7" s="24"/>
      <c r="E7" s="24"/>
      <c r="F7" s="24"/>
      <c r="G7" s="24"/>
      <c r="H7" s="24"/>
      <c r="I7" s="24"/>
      <c r="J7" s="24"/>
      <c r="K7" s="24"/>
      <c r="L7" s="24"/>
      <c r="M7" s="24"/>
      <c r="N7" s="24"/>
      <c r="O7" s="24"/>
      <c r="P7" s="24"/>
      <c r="Q7" s="24"/>
      <c r="R7" s="24"/>
      <c r="S7" s="24"/>
      <c r="T7" s="24"/>
      <c r="U7" s="209"/>
      <c r="V7" s="209"/>
      <c r="W7" s="62"/>
    </row>
    <row r="8" spans="2:23" ht="33" customHeight="1" x14ac:dyDescent="0.2">
      <c r="B8" s="203" t="s">
        <v>144</v>
      </c>
      <c r="C8" s="204"/>
      <c r="D8" s="214" t="s">
        <v>146</v>
      </c>
      <c r="E8" s="215"/>
      <c r="F8" s="215"/>
      <c r="G8" s="215"/>
      <c r="H8" s="215"/>
      <c r="I8" s="215"/>
      <c r="J8" s="215"/>
      <c r="K8" s="49"/>
      <c r="L8" s="49"/>
      <c r="M8" s="49"/>
      <c r="N8" s="48"/>
      <c r="O8" s="48"/>
      <c r="P8" s="210" t="s">
        <v>0</v>
      </c>
      <c r="Q8" s="210"/>
      <c r="R8" s="211">
        <v>42369</v>
      </c>
      <c r="S8" s="212"/>
      <c r="T8" s="48"/>
      <c r="U8" s="213"/>
      <c r="V8" s="213"/>
      <c r="W8" s="63"/>
    </row>
    <row r="9" spans="2:23" ht="30.75" customHeight="1" x14ac:dyDescent="0.2">
      <c r="B9" s="203" t="s">
        <v>1</v>
      </c>
      <c r="C9" s="204"/>
      <c r="D9" s="216" t="s">
        <v>147</v>
      </c>
      <c r="E9" s="217"/>
      <c r="F9" s="217"/>
      <c r="G9" s="217"/>
      <c r="H9" s="217"/>
      <c r="I9" s="217"/>
      <c r="J9" s="217"/>
      <c r="K9" s="49"/>
      <c r="L9" s="49"/>
      <c r="M9" s="49"/>
      <c r="N9" s="48"/>
      <c r="O9" s="48"/>
      <c r="P9" s="210" t="s">
        <v>2</v>
      </c>
      <c r="Q9" s="210"/>
      <c r="R9" s="218">
        <v>2015</v>
      </c>
      <c r="S9" s="218"/>
      <c r="T9" s="48"/>
      <c r="U9" s="213"/>
      <c r="V9" s="213"/>
      <c r="W9" s="63"/>
    </row>
    <row r="10" spans="2:23" x14ac:dyDescent="0.2">
      <c r="B10" s="64"/>
      <c r="C10" s="48"/>
      <c r="D10" s="48"/>
      <c r="E10" s="48"/>
      <c r="F10" s="48"/>
      <c r="G10" s="48"/>
      <c r="H10" s="48"/>
      <c r="I10" s="48"/>
      <c r="J10" s="48"/>
      <c r="K10" s="48"/>
      <c r="L10" s="48"/>
      <c r="M10" s="48"/>
      <c r="N10" s="48"/>
      <c r="O10" s="48"/>
      <c r="P10" s="48"/>
      <c r="Q10" s="48"/>
      <c r="R10" s="25"/>
      <c r="S10" s="25"/>
      <c r="T10" s="48"/>
      <c r="U10" s="213"/>
      <c r="V10" s="213"/>
      <c r="W10" s="63"/>
    </row>
    <row r="11" spans="2:23" ht="27" customHeight="1" x14ac:dyDescent="0.2">
      <c r="B11" s="192" t="s">
        <v>30</v>
      </c>
      <c r="C11" s="193"/>
      <c r="D11" s="194" t="s">
        <v>31</v>
      </c>
      <c r="E11" s="194"/>
      <c r="F11" s="194"/>
      <c r="G11" s="194"/>
      <c r="H11" s="194"/>
      <c r="I11" s="194"/>
      <c r="J11" s="194"/>
      <c r="K11" s="194"/>
      <c r="L11" s="194"/>
      <c r="M11" s="194"/>
      <c r="N11" s="194"/>
      <c r="O11" s="194"/>
      <c r="P11" s="194"/>
      <c r="Q11" s="194"/>
      <c r="R11" s="194"/>
      <c r="S11" s="194"/>
      <c r="T11" s="194"/>
      <c r="U11" s="194"/>
      <c r="V11" s="194"/>
      <c r="W11" s="195"/>
    </row>
    <row r="12" spans="2:23" ht="28.5" customHeight="1" x14ac:dyDescent="0.2">
      <c r="B12" s="196" t="s">
        <v>3</v>
      </c>
      <c r="C12" s="197"/>
      <c r="D12" s="198" t="s">
        <v>32</v>
      </c>
      <c r="E12" s="198"/>
      <c r="F12" s="198"/>
      <c r="G12" s="198"/>
      <c r="H12" s="198"/>
      <c r="I12" s="198"/>
      <c r="J12" s="198"/>
      <c r="K12" s="198"/>
      <c r="L12" s="198"/>
      <c r="M12" s="198"/>
      <c r="N12" s="198"/>
      <c r="O12" s="198"/>
      <c r="P12" s="198"/>
      <c r="Q12" s="198"/>
      <c r="R12" s="198"/>
      <c r="S12" s="198"/>
      <c r="T12" s="198"/>
      <c r="U12" s="198"/>
      <c r="V12" s="198"/>
      <c r="W12" s="199"/>
    </row>
    <row r="13" spans="2:23" x14ac:dyDescent="0.2">
      <c r="B13" s="153" t="s">
        <v>4</v>
      </c>
      <c r="C13" s="137" t="s">
        <v>5</v>
      </c>
      <c r="D13" s="137" t="s">
        <v>6</v>
      </c>
      <c r="E13" s="137"/>
      <c r="F13" s="137"/>
      <c r="G13" s="137"/>
      <c r="H13" s="139" t="s">
        <v>7</v>
      </c>
      <c r="I13" s="140"/>
      <c r="J13" s="137" t="s">
        <v>9</v>
      </c>
      <c r="K13" s="137" t="s">
        <v>10</v>
      </c>
      <c r="L13" s="137"/>
      <c r="M13" s="137" t="s">
        <v>11</v>
      </c>
      <c r="N13" s="137"/>
      <c r="O13" s="137"/>
      <c r="P13" s="137"/>
      <c r="Q13" s="137"/>
      <c r="R13" s="137" t="s">
        <v>12</v>
      </c>
      <c r="S13" s="137" t="s">
        <v>13</v>
      </c>
      <c r="T13" s="144" t="s">
        <v>14</v>
      </c>
      <c r="U13" s="144"/>
      <c r="V13" s="145" t="s">
        <v>48</v>
      </c>
      <c r="W13" s="131" t="s">
        <v>15</v>
      </c>
    </row>
    <row r="14" spans="2:23" ht="25.5" customHeight="1" x14ac:dyDescent="0.2">
      <c r="B14" s="153"/>
      <c r="C14" s="137"/>
      <c r="D14" s="137" t="s">
        <v>181</v>
      </c>
      <c r="E14" s="137"/>
      <c r="F14" s="137"/>
      <c r="G14" s="137"/>
      <c r="H14" s="141"/>
      <c r="I14" s="142"/>
      <c r="J14" s="137"/>
      <c r="K14" s="137"/>
      <c r="L14" s="137"/>
      <c r="M14" s="137"/>
      <c r="N14" s="137"/>
      <c r="O14" s="137"/>
      <c r="P14" s="137"/>
      <c r="Q14" s="137"/>
      <c r="R14" s="137"/>
      <c r="S14" s="137"/>
      <c r="T14" s="144"/>
      <c r="U14" s="144"/>
      <c r="V14" s="146"/>
      <c r="W14" s="132"/>
    </row>
    <row r="15" spans="2:23" ht="12.75" customHeight="1" x14ac:dyDescent="0.2">
      <c r="B15" s="153"/>
      <c r="C15" s="137"/>
      <c r="D15" s="151" t="s">
        <v>16</v>
      </c>
      <c r="E15" s="151" t="s">
        <v>17</v>
      </c>
      <c r="F15" s="151" t="s">
        <v>18</v>
      </c>
      <c r="G15" s="151" t="s">
        <v>19</v>
      </c>
      <c r="H15" s="141"/>
      <c r="I15" s="142"/>
      <c r="J15" s="137"/>
      <c r="K15" s="137" t="s">
        <v>20</v>
      </c>
      <c r="L15" s="137" t="s">
        <v>21</v>
      </c>
      <c r="M15" s="137" t="s">
        <v>22</v>
      </c>
      <c r="N15" s="137" t="s">
        <v>23</v>
      </c>
      <c r="O15" s="138" t="s">
        <v>52</v>
      </c>
      <c r="P15" s="144" t="s">
        <v>26</v>
      </c>
      <c r="Q15" s="138" t="s">
        <v>51</v>
      </c>
      <c r="R15" s="137"/>
      <c r="S15" s="137"/>
      <c r="T15" s="144"/>
      <c r="U15" s="144"/>
      <c r="V15" s="146"/>
      <c r="W15" s="132"/>
    </row>
    <row r="16" spans="2:23" ht="57" customHeight="1" thickBot="1" x14ac:dyDescent="0.25">
      <c r="B16" s="154"/>
      <c r="C16" s="138"/>
      <c r="D16" s="152"/>
      <c r="E16" s="152"/>
      <c r="F16" s="152"/>
      <c r="G16" s="152"/>
      <c r="H16" s="141"/>
      <c r="I16" s="142"/>
      <c r="J16" s="138"/>
      <c r="K16" s="138"/>
      <c r="L16" s="138"/>
      <c r="M16" s="138"/>
      <c r="N16" s="138"/>
      <c r="O16" s="143"/>
      <c r="P16" s="145"/>
      <c r="Q16" s="143"/>
      <c r="R16" s="138"/>
      <c r="S16" s="138"/>
      <c r="T16" s="145"/>
      <c r="U16" s="145"/>
      <c r="V16" s="146"/>
      <c r="W16" s="132"/>
    </row>
    <row r="17" spans="2:27" s="2" customFormat="1" ht="87.75" customHeight="1" x14ac:dyDescent="0.2">
      <c r="B17" s="186" t="s">
        <v>33</v>
      </c>
      <c r="C17" s="180" t="s">
        <v>34</v>
      </c>
      <c r="D17" s="183">
        <v>18</v>
      </c>
      <c r="E17" s="183">
        <v>68</v>
      </c>
      <c r="F17" s="183">
        <v>75</v>
      </c>
      <c r="G17" s="183">
        <v>100</v>
      </c>
      <c r="H17" s="147" t="s">
        <v>35</v>
      </c>
      <c r="I17" s="147"/>
      <c r="J17" s="18" t="s">
        <v>39</v>
      </c>
      <c r="K17" s="15">
        <v>42005</v>
      </c>
      <c r="L17" s="15">
        <v>42339</v>
      </c>
      <c r="M17" s="46"/>
      <c r="N17" s="46"/>
      <c r="O17" s="46"/>
      <c r="P17" s="46"/>
      <c r="Q17" s="46"/>
      <c r="R17" s="345" t="s">
        <v>155</v>
      </c>
      <c r="S17" s="47"/>
      <c r="T17" s="162">
        <f>G17</f>
        <v>100</v>
      </c>
      <c r="U17" s="163"/>
      <c r="V17" s="174">
        <v>0.25</v>
      </c>
      <c r="W17" s="155">
        <f>+T17*V17</f>
        <v>25</v>
      </c>
    </row>
    <row r="18" spans="2:27" s="2" customFormat="1" ht="74.25" customHeight="1" x14ac:dyDescent="0.2">
      <c r="B18" s="187"/>
      <c r="C18" s="181"/>
      <c r="D18" s="184"/>
      <c r="E18" s="184"/>
      <c r="F18" s="184"/>
      <c r="G18" s="184"/>
      <c r="H18" s="191" t="s">
        <v>36</v>
      </c>
      <c r="I18" s="191"/>
      <c r="J18" s="5" t="s">
        <v>40</v>
      </c>
      <c r="K18" s="14">
        <v>42005</v>
      </c>
      <c r="L18" s="14">
        <v>42339</v>
      </c>
      <c r="M18" s="6"/>
      <c r="N18" s="6"/>
      <c r="O18" s="6"/>
      <c r="P18" s="6"/>
      <c r="Q18" s="6"/>
      <c r="R18" s="345" t="s">
        <v>156</v>
      </c>
      <c r="S18" s="7"/>
      <c r="T18" s="164"/>
      <c r="U18" s="165"/>
      <c r="V18" s="175"/>
      <c r="W18" s="156"/>
    </row>
    <row r="19" spans="2:27" s="2" customFormat="1" ht="89.25" customHeight="1" x14ac:dyDescent="0.2">
      <c r="B19" s="187"/>
      <c r="C19" s="181"/>
      <c r="D19" s="184"/>
      <c r="E19" s="184"/>
      <c r="F19" s="184"/>
      <c r="G19" s="184"/>
      <c r="H19" s="191" t="s">
        <v>37</v>
      </c>
      <c r="I19" s="191"/>
      <c r="J19" s="5" t="s">
        <v>41</v>
      </c>
      <c r="K19" s="14">
        <v>42005</v>
      </c>
      <c r="L19" s="14">
        <v>42339</v>
      </c>
      <c r="M19" s="6"/>
      <c r="N19" s="6"/>
      <c r="O19" s="6"/>
      <c r="P19" s="6"/>
      <c r="Q19" s="6"/>
      <c r="R19" s="345" t="s">
        <v>157</v>
      </c>
      <c r="S19" s="7"/>
      <c r="T19" s="164"/>
      <c r="U19" s="165"/>
      <c r="V19" s="175"/>
      <c r="W19" s="156"/>
    </row>
    <row r="20" spans="2:27" ht="95.25" customHeight="1" thickBot="1" x14ac:dyDescent="0.25">
      <c r="B20" s="188"/>
      <c r="C20" s="182"/>
      <c r="D20" s="185"/>
      <c r="E20" s="185"/>
      <c r="F20" s="185"/>
      <c r="G20" s="185"/>
      <c r="H20" s="148" t="s">
        <v>38</v>
      </c>
      <c r="I20" s="148"/>
      <c r="J20" s="16" t="s">
        <v>42</v>
      </c>
      <c r="K20" s="17">
        <v>42005</v>
      </c>
      <c r="L20" s="17">
        <v>42339</v>
      </c>
      <c r="M20" s="21"/>
      <c r="N20" s="21"/>
      <c r="O20" s="21"/>
      <c r="P20" s="21"/>
      <c r="Q20" s="21"/>
      <c r="R20" s="371" t="s">
        <v>158</v>
      </c>
      <c r="S20" s="21"/>
      <c r="T20" s="166"/>
      <c r="U20" s="167"/>
      <c r="V20" s="176"/>
      <c r="W20" s="157"/>
    </row>
    <row r="21" spans="2:27" ht="105" customHeight="1" x14ac:dyDescent="0.2">
      <c r="B21" s="189" t="s">
        <v>43</v>
      </c>
      <c r="C21" s="178" t="s">
        <v>44</v>
      </c>
      <c r="D21" s="172">
        <v>25</v>
      </c>
      <c r="E21" s="172">
        <v>37.5</v>
      </c>
      <c r="F21" s="172">
        <v>60</v>
      </c>
      <c r="G21" s="172">
        <v>100</v>
      </c>
      <c r="H21" s="147" t="s">
        <v>45</v>
      </c>
      <c r="I21" s="147"/>
      <c r="J21" s="147" t="s">
        <v>47</v>
      </c>
      <c r="K21" s="15">
        <v>42005</v>
      </c>
      <c r="L21" s="15">
        <v>42339</v>
      </c>
      <c r="M21" s="22"/>
      <c r="N21" s="22"/>
      <c r="O21" s="22"/>
      <c r="P21" s="22"/>
      <c r="Q21" s="22"/>
      <c r="R21" s="370" t="s">
        <v>159</v>
      </c>
      <c r="S21" s="22"/>
      <c r="T21" s="168">
        <f>G21</f>
        <v>100</v>
      </c>
      <c r="U21" s="169"/>
      <c r="V21" s="177">
        <v>0.25</v>
      </c>
      <c r="W21" s="158"/>
    </row>
    <row r="22" spans="2:27" ht="75" customHeight="1" thickBot="1" x14ac:dyDescent="0.25">
      <c r="B22" s="190"/>
      <c r="C22" s="179"/>
      <c r="D22" s="173"/>
      <c r="E22" s="173"/>
      <c r="F22" s="173"/>
      <c r="G22" s="173"/>
      <c r="H22" s="148" t="s">
        <v>46</v>
      </c>
      <c r="I22" s="148"/>
      <c r="J22" s="148"/>
      <c r="K22" s="17">
        <v>42005</v>
      </c>
      <c r="L22" s="17">
        <v>42339</v>
      </c>
      <c r="M22" s="45"/>
      <c r="N22" s="45"/>
      <c r="O22" s="45"/>
      <c r="P22" s="45"/>
      <c r="Q22" s="45"/>
      <c r="R22" s="347"/>
      <c r="S22" s="45"/>
      <c r="T22" s="170"/>
      <c r="U22" s="171"/>
      <c r="V22" s="173"/>
      <c r="W22" s="159"/>
    </row>
    <row r="23" spans="2:27" x14ac:dyDescent="0.2">
      <c r="B23" s="79" t="s">
        <v>49</v>
      </c>
      <c r="C23" s="160" t="s">
        <v>50</v>
      </c>
      <c r="D23" s="161"/>
      <c r="E23" s="161"/>
      <c r="F23" s="161"/>
      <c r="G23" s="161"/>
      <c r="H23" s="161"/>
      <c r="I23" s="161"/>
      <c r="J23" s="161"/>
      <c r="K23" s="161"/>
      <c r="L23" s="161"/>
      <c r="M23" s="161"/>
      <c r="N23" s="161"/>
      <c r="O23" s="161"/>
      <c r="P23" s="161"/>
      <c r="Q23" s="80"/>
      <c r="R23" s="80"/>
      <c r="S23" s="80"/>
      <c r="T23" s="80"/>
      <c r="U23" s="80"/>
      <c r="V23" s="80"/>
      <c r="W23" s="81"/>
    </row>
    <row r="24" spans="2:27" x14ac:dyDescent="0.2">
      <c r="B24" s="153" t="s">
        <v>4</v>
      </c>
      <c r="C24" s="137" t="s">
        <v>5</v>
      </c>
      <c r="D24" s="137" t="s">
        <v>6</v>
      </c>
      <c r="E24" s="137"/>
      <c r="F24" s="137"/>
      <c r="G24" s="137"/>
      <c r="H24" s="139" t="s">
        <v>7</v>
      </c>
      <c r="I24" s="140"/>
      <c r="J24" s="137" t="s">
        <v>9</v>
      </c>
      <c r="K24" s="137" t="s">
        <v>10</v>
      </c>
      <c r="L24" s="137"/>
      <c r="M24" s="137" t="s">
        <v>11</v>
      </c>
      <c r="N24" s="137"/>
      <c r="O24" s="137"/>
      <c r="P24" s="137"/>
      <c r="Q24" s="137"/>
      <c r="R24" s="137" t="s">
        <v>12</v>
      </c>
      <c r="S24" s="137" t="s">
        <v>13</v>
      </c>
      <c r="T24" s="144" t="s">
        <v>14</v>
      </c>
      <c r="U24" s="144"/>
      <c r="V24" s="145" t="s">
        <v>48</v>
      </c>
      <c r="W24" s="131" t="s">
        <v>15</v>
      </c>
    </row>
    <row r="25" spans="2:27" x14ac:dyDescent="0.2">
      <c r="B25" s="153"/>
      <c r="C25" s="137"/>
      <c r="D25" s="137" t="s">
        <v>29</v>
      </c>
      <c r="E25" s="137"/>
      <c r="F25" s="137"/>
      <c r="G25" s="137"/>
      <c r="H25" s="141"/>
      <c r="I25" s="142"/>
      <c r="J25" s="137"/>
      <c r="K25" s="137"/>
      <c r="L25" s="137"/>
      <c r="M25" s="137"/>
      <c r="N25" s="137"/>
      <c r="O25" s="137"/>
      <c r="P25" s="137"/>
      <c r="Q25" s="137"/>
      <c r="R25" s="137"/>
      <c r="S25" s="137"/>
      <c r="T25" s="144"/>
      <c r="U25" s="144"/>
      <c r="V25" s="146"/>
      <c r="W25" s="132"/>
      <c r="X25" s="90"/>
      <c r="Y25" s="90"/>
    </row>
    <row r="26" spans="2:27" ht="51" customHeight="1" x14ac:dyDescent="0.2">
      <c r="B26" s="153"/>
      <c r="C26" s="137"/>
      <c r="D26" s="151" t="s">
        <v>16</v>
      </c>
      <c r="E26" s="151" t="s">
        <v>17</v>
      </c>
      <c r="F26" s="151" t="s">
        <v>18</v>
      </c>
      <c r="G26" s="151" t="s">
        <v>19</v>
      </c>
      <c r="H26" s="141"/>
      <c r="I26" s="142"/>
      <c r="J26" s="137"/>
      <c r="K26" s="137" t="s">
        <v>20</v>
      </c>
      <c r="L26" s="137" t="s">
        <v>21</v>
      </c>
      <c r="M26" s="137" t="s">
        <v>22</v>
      </c>
      <c r="N26" s="137" t="s">
        <v>23</v>
      </c>
      <c r="O26" s="138" t="s">
        <v>52</v>
      </c>
      <c r="P26" s="144" t="s">
        <v>26</v>
      </c>
      <c r="Q26" s="138" t="s">
        <v>51</v>
      </c>
      <c r="R26" s="137"/>
      <c r="S26" s="137"/>
      <c r="T26" s="144"/>
      <c r="U26" s="144"/>
      <c r="V26" s="146"/>
      <c r="W26" s="132"/>
      <c r="X26" s="90"/>
      <c r="Y26" s="90"/>
      <c r="Z26" s="90"/>
      <c r="AA26" s="90"/>
    </row>
    <row r="27" spans="2:27" ht="13.5" thickBot="1" x14ac:dyDescent="0.25">
      <c r="B27" s="154"/>
      <c r="C27" s="138"/>
      <c r="D27" s="152"/>
      <c r="E27" s="152"/>
      <c r="F27" s="152"/>
      <c r="G27" s="152"/>
      <c r="H27" s="141"/>
      <c r="I27" s="142"/>
      <c r="J27" s="138"/>
      <c r="K27" s="138"/>
      <c r="L27" s="138"/>
      <c r="M27" s="138"/>
      <c r="N27" s="138"/>
      <c r="O27" s="143"/>
      <c r="P27" s="145"/>
      <c r="Q27" s="143"/>
      <c r="R27" s="138"/>
      <c r="S27" s="138"/>
      <c r="T27" s="145"/>
      <c r="U27" s="145"/>
      <c r="V27" s="146"/>
      <c r="W27" s="132"/>
    </row>
    <row r="28" spans="2:27" ht="100.5" customHeight="1" x14ac:dyDescent="0.2">
      <c r="B28" s="133" t="s">
        <v>53</v>
      </c>
      <c r="C28" s="135" t="s">
        <v>54</v>
      </c>
      <c r="D28" s="135">
        <v>20</v>
      </c>
      <c r="E28" s="135">
        <v>25</v>
      </c>
      <c r="F28" s="135">
        <v>60</v>
      </c>
      <c r="G28" s="135">
        <v>90</v>
      </c>
      <c r="H28" s="135" t="s">
        <v>55</v>
      </c>
      <c r="I28" s="135"/>
      <c r="J28" s="18" t="s">
        <v>56</v>
      </c>
      <c r="K28" s="15">
        <v>42005</v>
      </c>
      <c r="L28" s="15">
        <v>42339</v>
      </c>
      <c r="M28" s="42"/>
      <c r="N28" s="42"/>
      <c r="O28" s="42"/>
      <c r="P28" s="42"/>
      <c r="Q28" s="42"/>
      <c r="R28" s="106" t="s">
        <v>160</v>
      </c>
      <c r="S28" s="42"/>
      <c r="T28" s="123">
        <f>G28</f>
        <v>90</v>
      </c>
      <c r="U28" s="124"/>
      <c r="V28" s="127">
        <v>0.25</v>
      </c>
      <c r="W28" s="129">
        <f>T28*V28</f>
        <v>22.5</v>
      </c>
    </row>
    <row r="29" spans="2:27" ht="105" customHeight="1" thickBot="1" x14ac:dyDescent="0.25">
      <c r="B29" s="134"/>
      <c r="C29" s="136"/>
      <c r="D29" s="136"/>
      <c r="E29" s="136"/>
      <c r="F29" s="136"/>
      <c r="G29" s="136"/>
      <c r="H29" s="136"/>
      <c r="I29" s="136"/>
      <c r="J29" s="16" t="s">
        <v>57</v>
      </c>
      <c r="K29" s="17">
        <v>42005</v>
      </c>
      <c r="L29" s="17">
        <v>42339</v>
      </c>
      <c r="M29" s="43"/>
      <c r="N29" s="43"/>
      <c r="O29" s="43"/>
      <c r="P29" s="43"/>
      <c r="Q29" s="43"/>
      <c r="R29" s="107" t="s">
        <v>161</v>
      </c>
      <c r="S29" s="43"/>
      <c r="T29" s="125"/>
      <c r="U29" s="126"/>
      <c r="V29" s="128"/>
      <c r="W29" s="130"/>
    </row>
    <row r="30" spans="2:27" ht="114.75" customHeight="1" x14ac:dyDescent="0.2">
      <c r="B30" s="133" t="s">
        <v>58</v>
      </c>
      <c r="C30" s="149" t="s">
        <v>34</v>
      </c>
      <c r="D30" s="149">
        <v>12.5</v>
      </c>
      <c r="E30" s="149">
        <v>67</v>
      </c>
      <c r="F30" s="149">
        <v>75</v>
      </c>
      <c r="G30" s="149">
        <v>90</v>
      </c>
      <c r="H30" s="147" t="s">
        <v>59</v>
      </c>
      <c r="I30" s="147"/>
      <c r="J30" s="44" t="s">
        <v>61</v>
      </c>
      <c r="K30" s="15">
        <v>42005</v>
      </c>
      <c r="L30" s="15">
        <v>42339</v>
      </c>
      <c r="M30" s="42"/>
      <c r="N30" s="42"/>
      <c r="O30" s="42"/>
      <c r="P30" s="42"/>
      <c r="Q30" s="42"/>
      <c r="R30" s="106" t="s">
        <v>162</v>
      </c>
      <c r="S30" s="42"/>
      <c r="T30" s="123">
        <f>G30</f>
        <v>90</v>
      </c>
      <c r="U30" s="124"/>
      <c r="V30" s="127">
        <v>0.25</v>
      </c>
      <c r="W30" s="129">
        <f>T30*V30</f>
        <v>22.5</v>
      </c>
    </row>
    <row r="31" spans="2:27" ht="74.25" customHeight="1" thickBot="1" x14ac:dyDescent="0.25">
      <c r="B31" s="134"/>
      <c r="C31" s="150"/>
      <c r="D31" s="150"/>
      <c r="E31" s="150"/>
      <c r="F31" s="150"/>
      <c r="G31" s="150"/>
      <c r="H31" s="148" t="s">
        <v>60</v>
      </c>
      <c r="I31" s="148"/>
      <c r="J31" s="16" t="s">
        <v>62</v>
      </c>
      <c r="K31" s="17">
        <v>42005</v>
      </c>
      <c r="L31" s="17">
        <v>42339</v>
      </c>
      <c r="M31" s="43"/>
      <c r="N31" s="43"/>
      <c r="O31" s="43"/>
      <c r="P31" s="43"/>
      <c r="Q31" s="43"/>
      <c r="R31" s="107" t="s">
        <v>163</v>
      </c>
      <c r="S31" s="43"/>
      <c r="T31" s="125"/>
      <c r="U31" s="126"/>
      <c r="V31" s="128"/>
      <c r="W31" s="130"/>
    </row>
    <row r="32" spans="2:27" ht="35.25" customHeight="1" thickBot="1" x14ac:dyDescent="0.25">
      <c r="B32" s="82"/>
      <c r="C32" s="83"/>
      <c r="D32" s="83"/>
      <c r="E32" s="83"/>
      <c r="F32" s="83"/>
      <c r="G32" s="83"/>
      <c r="H32" s="83"/>
      <c r="I32" s="83"/>
      <c r="J32" s="83"/>
      <c r="K32" s="83"/>
      <c r="L32" s="83"/>
      <c r="M32" s="83"/>
      <c r="N32" s="83"/>
      <c r="O32" s="83"/>
      <c r="P32" s="83"/>
      <c r="Q32" s="83"/>
      <c r="R32" s="83"/>
      <c r="S32" s="83"/>
      <c r="T32" s="120" t="s">
        <v>63</v>
      </c>
      <c r="U32" s="121"/>
      <c r="V32" s="121">
        <f>W17+W21+W28+W30</f>
        <v>70</v>
      </c>
      <c r="W32" s="122"/>
    </row>
  </sheetData>
  <mergeCells count="115">
    <mergeCell ref="B3:W6"/>
    <mergeCell ref="U7:V7"/>
    <mergeCell ref="B8:C8"/>
    <mergeCell ref="P8:Q8"/>
    <mergeCell ref="R8:S8"/>
    <mergeCell ref="U8:V8"/>
    <mergeCell ref="D8:J8"/>
    <mergeCell ref="D9:J9"/>
    <mergeCell ref="T13:U16"/>
    <mergeCell ref="D14:G14"/>
    <mergeCell ref="D15:D16"/>
    <mergeCell ref="E15:E16"/>
    <mergeCell ref="F15:F16"/>
    <mergeCell ref="B9:C9"/>
    <mergeCell ref="P9:Q9"/>
    <mergeCell ref="R9:S9"/>
    <mergeCell ref="U9:V9"/>
    <mergeCell ref="U10:V10"/>
    <mergeCell ref="W13:W16"/>
    <mergeCell ref="H20:I20"/>
    <mergeCell ref="B17:B20"/>
    <mergeCell ref="B21:B22"/>
    <mergeCell ref="H17:I17"/>
    <mergeCell ref="H18:I18"/>
    <mergeCell ref="H19:I19"/>
    <mergeCell ref="B11:C11"/>
    <mergeCell ref="D11:W11"/>
    <mergeCell ref="B12:C12"/>
    <mergeCell ref="D12:W12"/>
    <mergeCell ref="B13:B16"/>
    <mergeCell ref="C13:C16"/>
    <mergeCell ref="D13:G13"/>
    <mergeCell ref="J13:J16"/>
    <mergeCell ref="K13:L14"/>
    <mergeCell ref="P15:P16"/>
    <mergeCell ref="M15:M16"/>
    <mergeCell ref="N15:N16"/>
    <mergeCell ref="G15:G16"/>
    <mergeCell ref="K15:K16"/>
    <mergeCell ref="L15:L16"/>
    <mergeCell ref="M13:Q14"/>
    <mergeCell ref="R13:R16"/>
    <mergeCell ref="S13:S16"/>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E17:E20"/>
    <mergeCell ref="F17:F20"/>
    <mergeCell ref="G17:G20"/>
    <mergeCell ref="O26:O27"/>
    <mergeCell ref="P26:P27"/>
    <mergeCell ref="Q26:Q27"/>
    <mergeCell ref="T24:U27"/>
    <mergeCell ref="V24:V27"/>
    <mergeCell ref="H30:I30"/>
    <mergeCell ref="H31:I31"/>
    <mergeCell ref="B30:B31"/>
    <mergeCell ref="C30:C31"/>
    <mergeCell ref="D30:D31"/>
    <mergeCell ref="E30:E31"/>
    <mergeCell ref="F30:F31"/>
    <mergeCell ref="G30:G31"/>
    <mergeCell ref="M24:Q25"/>
    <mergeCell ref="R24:R27"/>
    <mergeCell ref="S24:S27"/>
    <mergeCell ref="D25:G25"/>
    <mergeCell ref="D26:D27"/>
    <mergeCell ref="E26:E27"/>
    <mergeCell ref="F26:F27"/>
    <mergeCell ref="G26:G27"/>
    <mergeCell ref="B24:B27"/>
    <mergeCell ref="C24:C27"/>
    <mergeCell ref="D24:G24"/>
    <mergeCell ref="B28:B29"/>
    <mergeCell ref="C28:C29"/>
    <mergeCell ref="H28:I29"/>
    <mergeCell ref="D28:D29"/>
    <mergeCell ref="E28:E29"/>
    <mergeCell ref="F28:F29"/>
    <mergeCell ref="G28:G29"/>
    <mergeCell ref="M26:M27"/>
    <mergeCell ref="N26:N27"/>
    <mergeCell ref="H24:I27"/>
    <mergeCell ref="J24:J27"/>
    <mergeCell ref="K24:L25"/>
    <mergeCell ref="K26:K27"/>
    <mergeCell ref="L26:L27"/>
    <mergeCell ref="R21:R22"/>
    <mergeCell ref="T32:U32"/>
    <mergeCell ref="V32:W32"/>
    <mergeCell ref="T28:U29"/>
    <mergeCell ref="T30:U31"/>
    <mergeCell ref="V28:V29"/>
    <mergeCell ref="V30:V31"/>
    <mergeCell ref="W28:W29"/>
    <mergeCell ref="W30:W31"/>
    <mergeCell ref="W24:W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topLeftCell="K24" workbookViewId="0">
      <selection activeCell="Y29" sqref="Y29"/>
    </sheetView>
  </sheetViews>
  <sheetFormatPr baseColWidth="10" defaultRowHeight="12.75" x14ac:dyDescent="0.25"/>
  <cols>
    <col min="1" max="1" width="5.140625" style="37" customWidth="1"/>
    <col min="2" max="2" width="21.42578125" style="37" customWidth="1"/>
    <col min="3" max="3" width="22.42578125" style="37" customWidth="1"/>
    <col min="4" max="4" width="5.5703125" style="37" customWidth="1"/>
    <col min="5" max="5" width="5.140625" style="37" customWidth="1"/>
    <col min="6" max="6" width="4.42578125" style="37" customWidth="1"/>
    <col min="7" max="7" width="4" style="37" customWidth="1"/>
    <col min="8" max="8" width="11.42578125" style="37"/>
    <col min="9" max="9" width="13.85546875" style="37" customWidth="1"/>
    <col min="10" max="10" width="17.42578125" style="37" customWidth="1"/>
    <col min="11" max="12" width="11.42578125" style="37" customWidth="1"/>
    <col min="13" max="13" width="13.85546875" style="37" customWidth="1"/>
    <col min="14" max="14" width="11.42578125" style="37" customWidth="1"/>
    <col min="15" max="15" width="13.5703125" style="37" customWidth="1"/>
    <col min="16" max="16" width="13" style="37" customWidth="1"/>
    <col min="17" max="17" width="11.42578125" style="37"/>
    <col min="18" max="18" width="23.28515625" style="37" customWidth="1"/>
    <col min="19" max="20" width="11.42578125" style="37"/>
    <col min="21" max="21" width="3.5703125" style="37" customWidth="1"/>
    <col min="22" max="22" width="11.42578125" style="37"/>
    <col min="23" max="23" width="14.42578125" style="37" customWidth="1"/>
    <col min="24" max="16384" width="11.42578125" style="37"/>
  </cols>
  <sheetData>
    <row r="2" spans="2:23" ht="13.5" thickBot="1" x14ac:dyDescent="0.3"/>
    <row r="3" spans="2:23" ht="15" customHeight="1" x14ac:dyDescent="0.25">
      <c r="B3" s="200" t="s">
        <v>165</v>
      </c>
      <c r="C3" s="201"/>
      <c r="D3" s="201"/>
      <c r="E3" s="201"/>
      <c r="F3" s="201"/>
      <c r="G3" s="201"/>
      <c r="H3" s="201"/>
      <c r="I3" s="201"/>
      <c r="J3" s="201"/>
      <c r="K3" s="201"/>
      <c r="L3" s="201"/>
      <c r="M3" s="201"/>
      <c r="N3" s="201"/>
      <c r="O3" s="201"/>
      <c r="P3" s="201"/>
      <c r="Q3" s="201"/>
      <c r="R3" s="201"/>
      <c r="S3" s="201"/>
      <c r="T3" s="201"/>
      <c r="U3" s="201"/>
      <c r="V3" s="201"/>
      <c r="W3" s="202"/>
    </row>
    <row r="4" spans="2:23" x14ac:dyDescent="0.25">
      <c r="B4" s="203"/>
      <c r="C4" s="204"/>
      <c r="D4" s="204"/>
      <c r="E4" s="204"/>
      <c r="F4" s="204"/>
      <c r="G4" s="204"/>
      <c r="H4" s="204"/>
      <c r="I4" s="204"/>
      <c r="J4" s="204"/>
      <c r="K4" s="204"/>
      <c r="L4" s="204"/>
      <c r="M4" s="204"/>
      <c r="N4" s="204"/>
      <c r="O4" s="204"/>
      <c r="P4" s="204"/>
      <c r="Q4" s="204"/>
      <c r="R4" s="204"/>
      <c r="S4" s="204"/>
      <c r="T4" s="204"/>
      <c r="U4" s="204"/>
      <c r="V4" s="204"/>
      <c r="W4" s="205"/>
    </row>
    <row r="5" spans="2:23" x14ac:dyDescent="0.25">
      <c r="B5" s="203"/>
      <c r="C5" s="204"/>
      <c r="D5" s="204"/>
      <c r="E5" s="204"/>
      <c r="F5" s="204"/>
      <c r="G5" s="204"/>
      <c r="H5" s="204"/>
      <c r="I5" s="204"/>
      <c r="J5" s="204"/>
      <c r="K5" s="204"/>
      <c r="L5" s="204"/>
      <c r="M5" s="204"/>
      <c r="N5" s="204"/>
      <c r="O5" s="204"/>
      <c r="P5" s="204"/>
      <c r="Q5" s="204"/>
      <c r="R5" s="204"/>
      <c r="S5" s="204"/>
      <c r="T5" s="204"/>
      <c r="U5" s="204"/>
      <c r="V5" s="204"/>
      <c r="W5" s="205"/>
    </row>
    <row r="6" spans="2:23" ht="13.5" thickBot="1" x14ac:dyDescent="0.3">
      <c r="B6" s="206"/>
      <c r="C6" s="207"/>
      <c r="D6" s="207"/>
      <c r="E6" s="207"/>
      <c r="F6" s="207"/>
      <c r="G6" s="207"/>
      <c r="H6" s="207"/>
      <c r="I6" s="207"/>
      <c r="J6" s="207"/>
      <c r="K6" s="207"/>
      <c r="L6" s="207"/>
      <c r="M6" s="207"/>
      <c r="N6" s="207"/>
      <c r="O6" s="207"/>
      <c r="P6" s="207"/>
      <c r="Q6" s="207"/>
      <c r="R6" s="207"/>
      <c r="S6" s="207"/>
      <c r="T6" s="207"/>
      <c r="U6" s="207"/>
      <c r="V6" s="207"/>
      <c r="W6" s="208"/>
    </row>
    <row r="7" spans="2:23" x14ac:dyDescent="0.25">
      <c r="B7" s="61"/>
      <c r="C7" s="24"/>
      <c r="D7" s="24"/>
      <c r="E7" s="24"/>
      <c r="F7" s="24"/>
      <c r="G7" s="24"/>
      <c r="H7" s="24"/>
      <c r="I7" s="24"/>
      <c r="J7" s="24"/>
      <c r="K7" s="24"/>
      <c r="L7" s="24"/>
      <c r="M7" s="24"/>
      <c r="N7" s="24"/>
      <c r="O7" s="24"/>
      <c r="P7" s="24"/>
      <c r="Q7" s="24"/>
      <c r="R7" s="24"/>
      <c r="S7" s="24"/>
      <c r="T7" s="24"/>
      <c r="U7" s="209"/>
      <c r="V7" s="209"/>
      <c r="W7" s="62"/>
    </row>
    <row r="8" spans="2:23" ht="27" customHeight="1" x14ac:dyDescent="0.25">
      <c r="B8" s="276" t="s">
        <v>144</v>
      </c>
      <c r="C8" s="210"/>
      <c r="D8" s="214" t="s">
        <v>146</v>
      </c>
      <c r="E8" s="215"/>
      <c r="F8" s="215"/>
      <c r="G8" s="215"/>
      <c r="H8" s="215"/>
      <c r="I8" s="215"/>
      <c r="J8" s="215"/>
      <c r="K8" s="11"/>
      <c r="L8" s="11"/>
      <c r="M8" s="11"/>
      <c r="N8" s="48"/>
      <c r="O8" s="48"/>
      <c r="P8" s="210" t="s">
        <v>0</v>
      </c>
      <c r="Q8" s="210"/>
      <c r="R8" s="211">
        <v>42369</v>
      </c>
      <c r="S8" s="212"/>
      <c r="T8" s="48"/>
      <c r="U8" s="213"/>
      <c r="V8" s="213"/>
      <c r="W8" s="63"/>
    </row>
    <row r="9" spans="2:23" ht="31.5" customHeight="1" x14ac:dyDescent="0.25">
      <c r="B9" s="276" t="s">
        <v>1</v>
      </c>
      <c r="C9" s="210"/>
      <c r="D9" s="216" t="s">
        <v>147</v>
      </c>
      <c r="E9" s="217"/>
      <c r="F9" s="217"/>
      <c r="G9" s="217"/>
      <c r="H9" s="217"/>
      <c r="I9" s="217"/>
      <c r="J9" s="217"/>
      <c r="K9" s="11"/>
      <c r="L9" s="11"/>
      <c r="M9" s="11"/>
      <c r="N9" s="48"/>
      <c r="O9" s="48"/>
      <c r="P9" s="210" t="s">
        <v>2</v>
      </c>
      <c r="Q9" s="210"/>
      <c r="R9" s="277">
        <v>2015</v>
      </c>
      <c r="S9" s="277"/>
      <c r="T9" s="48"/>
      <c r="U9" s="213"/>
      <c r="V9" s="213"/>
      <c r="W9" s="63"/>
    </row>
    <row r="10" spans="2:23" x14ac:dyDescent="0.25">
      <c r="B10" s="64"/>
      <c r="C10" s="48"/>
      <c r="D10" s="48"/>
      <c r="E10" s="48"/>
      <c r="F10" s="48"/>
      <c r="G10" s="48"/>
      <c r="H10" s="48"/>
      <c r="I10" s="48"/>
      <c r="J10" s="48"/>
      <c r="K10" s="48"/>
      <c r="L10" s="48"/>
      <c r="M10" s="48"/>
      <c r="N10" s="48"/>
      <c r="O10" s="48"/>
      <c r="P10" s="48"/>
      <c r="Q10" s="48"/>
      <c r="R10" s="25"/>
      <c r="S10" s="25"/>
      <c r="T10" s="48"/>
      <c r="U10" s="213"/>
      <c r="V10" s="213"/>
      <c r="W10" s="63"/>
    </row>
    <row r="11" spans="2:23" ht="33" customHeight="1" x14ac:dyDescent="0.25">
      <c r="B11" s="264" t="s">
        <v>30</v>
      </c>
      <c r="C11" s="265"/>
      <c r="D11" s="265" t="s">
        <v>64</v>
      </c>
      <c r="E11" s="265"/>
      <c r="F11" s="265"/>
      <c r="G11" s="265"/>
      <c r="H11" s="265"/>
      <c r="I11" s="265"/>
      <c r="J11" s="265"/>
      <c r="K11" s="265"/>
      <c r="L11" s="265"/>
      <c r="M11" s="265"/>
      <c r="N11" s="265"/>
      <c r="O11" s="265"/>
      <c r="P11" s="265"/>
      <c r="Q11" s="265"/>
      <c r="R11" s="265"/>
      <c r="S11" s="265"/>
      <c r="T11" s="265"/>
      <c r="U11" s="265"/>
      <c r="V11" s="265"/>
      <c r="W11" s="266"/>
    </row>
    <row r="12" spans="2:23" ht="37.5" customHeight="1" x14ac:dyDescent="0.25">
      <c r="B12" s="267" t="s">
        <v>3</v>
      </c>
      <c r="C12" s="268"/>
      <c r="D12" s="268" t="s">
        <v>65</v>
      </c>
      <c r="E12" s="268"/>
      <c r="F12" s="268"/>
      <c r="G12" s="268"/>
      <c r="H12" s="268"/>
      <c r="I12" s="268"/>
      <c r="J12" s="268"/>
      <c r="K12" s="268"/>
      <c r="L12" s="268"/>
      <c r="M12" s="268"/>
      <c r="N12" s="268"/>
      <c r="O12" s="268"/>
      <c r="P12" s="268"/>
      <c r="Q12" s="268"/>
      <c r="R12" s="268"/>
      <c r="S12" s="268"/>
      <c r="T12" s="268"/>
      <c r="U12" s="268"/>
      <c r="V12" s="268"/>
      <c r="W12" s="269"/>
    </row>
    <row r="13" spans="2:23" ht="25.5" customHeight="1" x14ac:dyDescent="0.25">
      <c r="B13" s="270"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ht="12.75" customHeight="1" x14ac:dyDescent="0.25">
      <c r="B14" s="271"/>
      <c r="C14" s="237"/>
      <c r="D14" s="234" t="s">
        <v>181</v>
      </c>
      <c r="E14" s="235"/>
      <c r="F14" s="235"/>
      <c r="G14" s="236"/>
      <c r="H14" s="274" t="s">
        <v>8</v>
      </c>
      <c r="I14" s="275"/>
      <c r="J14" s="237"/>
      <c r="K14" s="234"/>
      <c r="L14" s="236"/>
      <c r="M14" s="234"/>
      <c r="N14" s="235"/>
      <c r="O14" s="235"/>
      <c r="P14" s="235"/>
      <c r="Q14" s="236"/>
      <c r="R14" s="237"/>
      <c r="S14" s="237"/>
      <c r="T14" s="240"/>
      <c r="U14" s="241"/>
      <c r="V14" s="246"/>
      <c r="W14" s="273"/>
    </row>
    <row r="15" spans="2:23" ht="60" customHeight="1" x14ac:dyDescent="0.25">
      <c r="B15" s="271"/>
      <c r="C15" s="237"/>
      <c r="D15" s="262" t="s">
        <v>16</v>
      </c>
      <c r="E15" s="262" t="s">
        <v>17</v>
      </c>
      <c r="F15" s="262" t="s">
        <v>18</v>
      </c>
      <c r="G15" s="262" t="s">
        <v>19</v>
      </c>
      <c r="H15" s="260"/>
      <c r="I15" s="261"/>
      <c r="J15" s="237"/>
      <c r="K15" s="219" t="s">
        <v>20</v>
      </c>
      <c r="L15" s="219" t="s">
        <v>21</v>
      </c>
      <c r="M15" s="219" t="s">
        <v>22</v>
      </c>
      <c r="N15" s="219" t="s">
        <v>23</v>
      </c>
      <c r="O15" s="219" t="s">
        <v>122</v>
      </c>
      <c r="P15" s="245" t="s">
        <v>26</v>
      </c>
      <c r="Q15" s="219" t="s">
        <v>27</v>
      </c>
      <c r="R15" s="237"/>
      <c r="S15" s="237"/>
      <c r="T15" s="240"/>
      <c r="U15" s="241"/>
      <c r="V15" s="246"/>
      <c r="W15" s="273"/>
    </row>
    <row r="16" spans="2:23" ht="13.5" customHeight="1" thickBot="1" x14ac:dyDescent="0.3">
      <c r="B16" s="271"/>
      <c r="C16" s="237"/>
      <c r="D16" s="263"/>
      <c r="E16" s="263"/>
      <c r="F16" s="263"/>
      <c r="G16" s="263"/>
      <c r="H16" s="260"/>
      <c r="I16" s="261"/>
      <c r="J16" s="237"/>
      <c r="K16" s="237"/>
      <c r="L16" s="237"/>
      <c r="M16" s="237"/>
      <c r="N16" s="237"/>
      <c r="O16" s="220"/>
      <c r="P16" s="246"/>
      <c r="Q16" s="220"/>
      <c r="R16" s="237"/>
      <c r="S16" s="237"/>
      <c r="T16" s="240"/>
      <c r="U16" s="241"/>
      <c r="V16" s="247"/>
      <c r="W16" s="273"/>
    </row>
    <row r="17" spans="2:23" s="52" customFormat="1" ht="55.5" customHeight="1" x14ac:dyDescent="0.25">
      <c r="B17" s="254" t="s">
        <v>66</v>
      </c>
      <c r="C17" s="257" t="s">
        <v>67</v>
      </c>
      <c r="D17" s="361">
        <v>0.13</v>
      </c>
      <c r="E17" s="361">
        <v>0.28000000000000003</v>
      </c>
      <c r="F17" s="362">
        <v>0.75</v>
      </c>
      <c r="G17" s="363">
        <v>0.9</v>
      </c>
      <c r="H17" s="147" t="s">
        <v>68</v>
      </c>
      <c r="I17" s="147"/>
      <c r="J17" s="147" t="s">
        <v>72</v>
      </c>
      <c r="K17" s="15">
        <v>42005</v>
      </c>
      <c r="L17" s="15">
        <v>42339</v>
      </c>
      <c r="M17" s="50"/>
      <c r="N17" s="50"/>
      <c r="O17" s="50"/>
      <c r="P17" s="50"/>
      <c r="Q17" s="50"/>
      <c r="R17" s="348" t="s">
        <v>183</v>
      </c>
      <c r="S17" s="51"/>
      <c r="T17" s="162">
        <v>90</v>
      </c>
      <c r="U17" s="163"/>
      <c r="V17" s="228">
        <v>0.25</v>
      </c>
      <c r="W17" s="224">
        <f>T17*V17</f>
        <v>22.5</v>
      </c>
    </row>
    <row r="18" spans="2:23" s="52" customFormat="1" ht="28.5" customHeight="1" x14ac:dyDescent="0.25">
      <c r="B18" s="255"/>
      <c r="C18" s="258"/>
      <c r="D18" s="364"/>
      <c r="E18" s="364"/>
      <c r="F18" s="365"/>
      <c r="G18" s="366"/>
      <c r="H18" s="191" t="s">
        <v>69</v>
      </c>
      <c r="I18" s="191"/>
      <c r="J18" s="191"/>
      <c r="K18" s="14">
        <v>42005</v>
      </c>
      <c r="L18" s="14">
        <v>42339</v>
      </c>
      <c r="M18" s="53"/>
      <c r="N18" s="53"/>
      <c r="O18" s="53"/>
      <c r="P18" s="53"/>
      <c r="Q18" s="53"/>
      <c r="R18" s="349"/>
      <c r="S18" s="54"/>
      <c r="T18" s="164"/>
      <c r="U18" s="165"/>
      <c r="V18" s="229"/>
      <c r="W18" s="225"/>
    </row>
    <row r="19" spans="2:23" s="52" customFormat="1" ht="25.5" x14ac:dyDescent="0.25">
      <c r="B19" s="255"/>
      <c r="C19" s="258"/>
      <c r="D19" s="364"/>
      <c r="E19" s="364"/>
      <c r="F19" s="365"/>
      <c r="G19" s="366"/>
      <c r="H19" s="191" t="s">
        <v>70</v>
      </c>
      <c r="I19" s="191"/>
      <c r="J19" s="5" t="s">
        <v>73</v>
      </c>
      <c r="K19" s="14">
        <v>42005</v>
      </c>
      <c r="L19" s="14">
        <v>42339</v>
      </c>
      <c r="M19" s="53"/>
      <c r="N19" s="53"/>
      <c r="O19" s="53"/>
      <c r="P19" s="53"/>
      <c r="Q19" s="53"/>
      <c r="R19" s="346"/>
      <c r="S19" s="54"/>
      <c r="T19" s="164"/>
      <c r="U19" s="165"/>
      <c r="V19" s="229"/>
      <c r="W19" s="225"/>
    </row>
    <row r="20" spans="2:23" s="52" customFormat="1" ht="60.75" customHeight="1" thickBot="1" x14ac:dyDescent="0.3">
      <c r="B20" s="256"/>
      <c r="C20" s="259"/>
      <c r="D20" s="367"/>
      <c r="E20" s="367"/>
      <c r="F20" s="368"/>
      <c r="G20" s="369"/>
      <c r="H20" s="148" t="s">
        <v>71</v>
      </c>
      <c r="I20" s="148"/>
      <c r="J20" s="16" t="s">
        <v>74</v>
      </c>
      <c r="K20" s="17">
        <v>42005</v>
      </c>
      <c r="L20" s="17">
        <v>42339</v>
      </c>
      <c r="M20" s="55"/>
      <c r="N20" s="55"/>
      <c r="O20" s="55"/>
      <c r="P20" s="55"/>
      <c r="Q20" s="55"/>
      <c r="R20" s="108" t="s">
        <v>166</v>
      </c>
      <c r="S20" s="56"/>
      <c r="T20" s="166"/>
      <c r="U20" s="167"/>
      <c r="V20" s="230"/>
      <c r="W20" s="226"/>
    </row>
    <row r="21" spans="2:23" s="52" customFormat="1" ht="46.5" customHeight="1" x14ac:dyDescent="0.25">
      <c r="B21" s="251" t="s">
        <v>75</v>
      </c>
      <c r="C21" s="248" t="s">
        <v>76</v>
      </c>
      <c r="D21" s="363">
        <v>0.25</v>
      </c>
      <c r="E21" s="363">
        <v>0.76600000000000001</v>
      </c>
      <c r="F21" s="363">
        <v>0.8</v>
      </c>
      <c r="G21" s="363">
        <v>0.9</v>
      </c>
      <c r="H21" s="147" t="s">
        <v>77</v>
      </c>
      <c r="I21" s="147"/>
      <c r="J21" s="18" t="s">
        <v>148</v>
      </c>
      <c r="K21" s="19">
        <v>42005</v>
      </c>
      <c r="L21" s="19">
        <v>42339</v>
      </c>
      <c r="M21" s="50"/>
      <c r="N21" s="50"/>
      <c r="O21" s="50"/>
      <c r="P21" s="50"/>
      <c r="Q21" s="50"/>
      <c r="R21" s="109" t="s">
        <v>184</v>
      </c>
      <c r="S21" s="51"/>
      <c r="T21" s="162">
        <v>90</v>
      </c>
      <c r="U21" s="163"/>
      <c r="V21" s="228">
        <v>0.25</v>
      </c>
      <c r="W21" s="224">
        <f>T21*V21</f>
        <v>22.5</v>
      </c>
    </row>
    <row r="22" spans="2:23" ht="51.75" customHeight="1" x14ac:dyDescent="0.25">
      <c r="B22" s="252"/>
      <c r="C22" s="249"/>
      <c r="D22" s="366"/>
      <c r="E22" s="366"/>
      <c r="F22" s="366"/>
      <c r="G22" s="366"/>
      <c r="H22" s="191" t="s">
        <v>78</v>
      </c>
      <c r="I22" s="191"/>
      <c r="J22" s="5" t="s">
        <v>80</v>
      </c>
      <c r="K22" s="13">
        <v>42005</v>
      </c>
      <c r="L22" s="13">
        <v>42339</v>
      </c>
      <c r="M22" s="8"/>
      <c r="N22" s="8"/>
      <c r="O22" s="8"/>
      <c r="P22" s="8"/>
      <c r="Q22" s="8"/>
      <c r="R22" s="110" t="s">
        <v>150</v>
      </c>
      <c r="S22" s="8"/>
      <c r="T22" s="164"/>
      <c r="U22" s="165"/>
      <c r="V22" s="229"/>
      <c r="W22" s="225"/>
    </row>
    <row r="23" spans="2:23" ht="39" thickBot="1" x14ac:dyDescent="0.3">
      <c r="B23" s="253"/>
      <c r="C23" s="250"/>
      <c r="D23" s="369"/>
      <c r="E23" s="369"/>
      <c r="F23" s="369"/>
      <c r="G23" s="369"/>
      <c r="H23" s="148" t="s">
        <v>79</v>
      </c>
      <c r="I23" s="148"/>
      <c r="J23" s="16" t="s">
        <v>81</v>
      </c>
      <c r="K23" s="20">
        <v>42005</v>
      </c>
      <c r="L23" s="20">
        <v>42339</v>
      </c>
      <c r="M23" s="21"/>
      <c r="N23" s="21"/>
      <c r="O23" s="21"/>
      <c r="P23" s="21"/>
      <c r="Q23" s="21"/>
      <c r="R23" s="108" t="s">
        <v>167</v>
      </c>
      <c r="S23" s="21"/>
      <c r="T23" s="166"/>
      <c r="U23" s="167"/>
      <c r="V23" s="230"/>
      <c r="W23" s="226"/>
    </row>
    <row r="24" spans="2:23" ht="54" customHeight="1" x14ac:dyDescent="0.25">
      <c r="B24" s="251" t="s">
        <v>82</v>
      </c>
      <c r="C24" s="248" t="s">
        <v>83</v>
      </c>
      <c r="D24" s="363">
        <v>0.23</v>
      </c>
      <c r="E24" s="363">
        <v>0.6</v>
      </c>
      <c r="F24" s="363">
        <v>0.75</v>
      </c>
      <c r="G24" s="363">
        <v>1</v>
      </c>
      <c r="H24" s="147" t="s">
        <v>84</v>
      </c>
      <c r="I24" s="147"/>
      <c r="J24" s="18" t="s">
        <v>85</v>
      </c>
      <c r="K24" s="19">
        <v>42005</v>
      </c>
      <c r="L24" s="19">
        <v>42339</v>
      </c>
      <c r="M24" s="22"/>
      <c r="N24" s="22"/>
      <c r="O24" s="22"/>
      <c r="P24" s="22"/>
      <c r="Q24" s="22"/>
      <c r="R24" s="112" t="s">
        <v>168</v>
      </c>
      <c r="S24" s="22"/>
      <c r="T24" s="168">
        <v>100</v>
      </c>
      <c r="U24" s="169"/>
      <c r="V24" s="177">
        <v>0.25</v>
      </c>
      <c r="W24" s="221">
        <f>T24*V24</f>
        <v>25</v>
      </c>
    </row>
    <row r="25" spans="2:23" ht="50.25" customHeight="1" thickBot="1" x14ac:dyDescent="0.3">
      <c r="B25" s="253"/>
      <c r="C25" s="250"/>
      <c r="D25" s="369"/>
      <c r="E25" s="369"/>
      <c r="F25" s="369"/>
      <c r="G25" s="369"/>
      <c r="H25" s="148" t="s">
        <v>86</v>
      </c>
      <c r="I25" s="148"/>
      <c r="J25" s="16" t="s">
        <v>87</v>
      </c>
      <c r="K25" s="20">
        <v>42005</v>
      </c>
      <c r="L25" s="20">
        <v>42339</v>
      </c>
      <c r="M25" s="21"/>
      <c r="N25" s="21"/>
      <c r="O25" s="21"/>
      <c r="P25" s="21"/>
      <c r="Q25" s="21"/>
      <c r="R25" s="111" t="s">
        <v>169</v>
      </c>
      <c r="S25" s="21"/>
      <c r="T25" s="170"/>
      <c r="U25" s="171"/>
      <c r="V25" s="173"/>
      <c r="W25" s="222"/>
    </row>
    <row r="26" spans="2:23" ht="74.25" customHeight="1" x14ac:dyDescent="0.25">
      <c r="B26" s="251" t="s">
        <v>88</v>
      </c>
      <c r="C26" s="248" t="s">
        <v>89</v>
      </c>
      <c r="D26" s="363">
        <v>1</v>
      </c>
      <c r="E26" s="363">
        <v>1</v>
      </c>
      <c r="F26" s="363">
        <v>1</v>
      </c>
      <c r="G26" s="363">
        <v>1</v>
      </c>
      <c r="H26" s="147" t="s">
        <v>90</v>
      </c>
      <c r="I26" s="147"/>
      <c r="J26" s="18" t="s">
        <v>91</v>
      </c>
      <c r="K26" s="19">
        <v>42005</v>
      </c>
      <c r="L26" s="19">
        <v>42064</v>
      </c>
      <c r="M26" s="22"/>
      <c r="N26" s="22"/>
      <c r="O26" s="22"/>
      <c r="P26" s="22"/>
      <c r="Q26" s="22"/>
      <c r="R26" s="112" t="s">
        <v>170</v>
      </c>
      <c r="S26" s="22"/>
      <c r="T26" s="168">
        <v>100</v>
      </c>
      <c r="U26" s="169"/>
      <c r="V26" s="177">
        <v>0.25</v>
      </c>
      <c r="W26" s="221">
        <f>T26*V26</f>
        <v>25</v>
      </c>
    </row>
    <row r="27" spans="2:23" ht="67.5" customHeight="1" thickBot="1" x14ac:dyDescent="0.3">
      <c r="B27" s="253"/>
      <c r="C27" s="250"/>
      <c r="D27" s="369"/>
      <c r="E27" s="369"/>
      <c r="F27" s="369"/>
      <c r="G27" s="369"/>
      <c r="H27" s="148" t="s">
        <v>92</v>
      </c>
      <c r="I27" s="148"/>
      <c r="J27" s="16" t="s">
        <v>93</v>
      </c>
      <c r="K27" s="20">
        <v>42005</v>
      </c>
      <c r="L27" s="20">
        <v>42248</v>
      </c>
      <c r="M27" s="21"/>
      <c r="N27" s="21"/>
      <c r="O27" s="21"/>
      <c r="P27" s="21"/>
      <c r="Q27" s="21"/>
      <c r="R27" s="111" t="s">
        <v>185</v>
      </c>
      <c r="S27" s="21"/>
      <c r="T27" s="243"/>
      <c r="U27" s="244"/>
      <c r="V27" s="242"/>
      <c r="W27" s="223"/>
    </row>
    <row r="28" spans="2:23" ht="46.5" customHeight="1" thickBot="1" x14ac:dyDescent="0.3">
      <c r="B28" s="74"/>
      <c r="C28" s="75"/>
      <c r="D28" s="76"/>
      <c r="E28" s="76"/>
      <c r="F28" s="76"/>
      <c r="G28" s="76"/>
      <c r="H28" s="77"/>
      <c r="I28" s="77"/>
      <c r="J28" s="77"/>
      <c r="K28" s="71"/>
      <c r="L28" s="71"/>
      <c r="M28" s="71"/>
      <c r="N28" s="71"/>
      <c r="O28" s="71"/>
      <c r="P28" s="71"/>
      <c r="Q28" s="71"/>
      <c r="R28" s="71"/>
      <c r="S28" s="71"/>
      <c r="T28" s="227" t="s">
        <v>63</v>
      </c>
      <c r="U28" s="227"/>
      <c r="V28" s="227"/>
      <c r="W28" s="78">
        <f>W17+W21+W24+W26</f>
        <v>95</v>
      </c>
    </row>
    <row r="29" spans="2:23" x14ac:dyDescent="0.25">
      <c r="B29" s="57"/>
      <c r="C29" s="57"/>
      <c r="D29" s="58"/>
      <c r="E29" s="58"/>
      <c r="F29" s="58"/>
      <c r="G29" s="58"/>
      <c r="H29" s="9"/>
      <c r="I29" s="9"/>
      <c r="J29" s="9"/>
      <c r="K29" s="10"/>
      <c r="L29" s="10"/>
      <c r="M29" s="10"/>
      <c r="N29" s="10"/>
      <c r="O29" s="10"/>
      <c r="P29" s="10"/>
      <c r="Q29" s="10"/>
      <c r="R29" s="10"/>
      <c r="S29" s="10"/>
      <c r="T29" s="10"/>
      <c r="U29" s="10"/>
      <c r="V29" s="10"/>
      <c r="W29" s="10"/>
    </row>
    <row r="30" spans="2:23" x14ac:dyDescent="0.25">
      <c r="B30" s="57"/>
      <c r="C30" s="57"/>
      <c r="D30" s="58"/>
      <c r="E30" s="58"/>
      <c r="F30" s="58"/>
      <c r="G30" s="58"/>
      <c r="H30" s="9"/>
      <c r="I30" s="9"/>
      <c r="J30" s="9"/>
      <c r="K30" s="10"/>
      <c r="L30" s="10"/>
      <c r="M30" s="10"/>
      <c r="N30" s="10"/>
      <c r="O30" s="10"/>
      <c r="P30" s="10"/>
      <c r="Q30" s="10"/>
      <c r="R30" s="10"/>
      <c r="S30" s="10"/>
      <c r="T30" s="10"/>
      <c r="U30" s="10"/>
      <c r="V30" s="10"/>
      <c r="W30" s="10"/>
    </row>
    <row r="31" spans="2:23" x14ac:dyDescent="0.25">
      <c r="B31" s="57"/>
      <c r="C31" s="57"/>
      <c r="D31" s="58"/>
      <c r="E31" s="58"/>
      <c r="F31" s="58"/>
      <c r="G31" s="58"/>
      <c r="H31" s="9"/>
      <c r="I31" s="9"/>
      <c r="J31" s="9"/>
      <c r="K31" s="10"/>
      <c r="L31" s="10"/>
      <c r="M31" s="10"/>
      <c r="N31" s="10"/>
      <c r="O31" s="10"/>
      <c r="P31" s="10"/>
      <c r="Q31" s="10"/>
      <c r="R31" s="10"/>
      <c r="S31" s="10"/>
      <c r="T31" s="10"/>
      <c r="U31" s="10"/>
      <c r="V31" s="10"/>
      <c r="W31" s="10"/>
    </row>
  </sheetData>
  <mergeCells count="94">
    <mergeCell ref="U10:V10"/>
    <mergeCell ref="B3:W6"/>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H21:I21"/>
    <mergeCell ref="B17:B20"/>
    <mergeCell ref="C17:C20"/>
    <mergeCell ref="D17:D20"/>
    <mergeCell ref="E17:E20"/>
    <mergeCell ref="F17:F20"/>
    <mergeCell ref="G26:G27"/>
    <mergeCell ref="F26:F27"/>
    <mergeCell ref="H23:I23"/>
    <mergeCell ref="G21:G23"/>
    <mergeCell ref="F21:F23"/>
    <mergeCell ref="F24:F25"/>
    <mergeCell ref="G24:G25"/>
    <mergeCell ref="H25:I25"/>
    <mergeCell ref="H24:I24"/>
    <mergeCell ref="H26:I26"/>
    <mergeCell ref="H27:I27"/>
    <mergeCell ref="E21:E23"/>
    <mergeCell ref="D21:D23"/>
    <mergeCell ref="C21:C23"/>
    <mergeCell ref="B21:B23"/>
    <mergeCell ref="B26:B27"/>
    <mergeCell ref="C26:C27"/>
    <mergeCell ref="D26:D27"/>
    <mergeCell ref="E26:E27"/>
    <mergeCell ref="B24:B25"/>
    <mergeCell ref="C24:C25"/>
    <mergeCell ref="D24:D25"/>
    <mergeCell ref="E24:E25"/>
    <mergeCell ref="T28:V28"/>
    <mergeCell ref="V24:V25"/>
    <mergeCell ref="V17:V20"/>
    <mergeCell ref="M13:Q14"/>
    <mergeCell ref="R13:R16"/>
    <mergeCell ref="S13:S16"/>
    <mergeCell ref="T13:U16"/>
    <mergeCell ref="V26:V27"/>
    <mergeCell ref="T24:U25"/>
    <mergeCell ref="T26:U27"/>
    <mergeCell ref="V21:V23"/>
    <mergeCell ref="T17:U20"/>
    <mergeCell ref="T21:U23"/>
    <mergeCell ref="V13:V16"/>
    <mergeCell ref="Q15:Q16"/>
    <mergeCell ref="O15:O16"/>
    <mergeCell ref="W24:W25"/>
    <mergeCell ref="W26:W27"/>
    <mergeCell ref="W17:W20"/>
    <mergeCell ref="W21:W23"/>
    <mergeCell ref="R17:R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8"/>
  <sheetViews>
    <sheetView topLeftCell="M24" workbookViewId="0">
      <selection activeCell="X28" sqref="X28"/>
    </sheetView>
  </sheetViews>
  <sheetFormatPr baseColWidth="10" defaultRowHeight="12.75" x14ac:dyDescent="0.2"/>
  <cols>
    <col min="1" max="1" width="11.42578125" style="1"/>
    <col min="2" max="2" width="20" style="1" customWidth="1"/>
    <col min="3" max="3" width="26" style="1" customWidth="1"/>
    <col min="4" max="4" width="7" style="1" customWidth="1"/>
    <col min="5" max="5" width="6.7109375" style="1" customWidth="1"/>
    <col min="6" max="6" width="6.140625" style="1" customWidth="1"/>
    <col min="7" max="7" width="6.85546875" style="1" customWidth="1"/>
    <col min="8" max="9" width="11.42578125" style="1" customWidth="1"/>
    <col min="10" max="10" width="20.28515625" style="1" customWidth="1"/>
    <col min="11" max="12" width="11.42578125" style="1" customWidth="1"/>
    <col min="13" max="13" width="14.85546875" style="1" customWidth="1"/>
    <col min="14" max="14" width="13" style="1" customWidth="1"/>
    <col min="15" max="15" width="13.5703125" style="1" customWidth="1"/>
    <col min="16" max="16" width="12.85546875" style="1" customWidth="1"/>
    <col min="17" max="17" width="11.42578125" style="1" customWidth="1"/>
    <col min="18" max="18" width="43" style="1" customWidth="1"/>
    <col min="19" max="22" width="11.42578125" style="1"/>
    <col min="23" max="23" width="13.7109375" style="23" customWidth="1"/>
    <col min="24" max="16384" width="11.42578125" style="1"/>
  </cols>
  <sheetData>
    <row r="2" spans="2:23" ht="13.5" thickBot="1" x14ac:dyDescent="0.25"/>
    <row r="3" spans="2:23" ht="15" customHeight="1" x14ac:dyDescent="0.2">
      <c r="B3" s="200" t="s">
        <v>164</v>
      </c>
      <c r="C3" s="201"/>
      <c r="D3" s="201"/>
      <c r="E3" s="201"/>
      <c r="F3" s="201"/>
      <c r="G3" s="201"/>
      <c r="H3" s="201"/>
      <c r="I3" s="201"/>
      <c r="J3" s="201"/>
      <c r="K3" s="201"/>
      <c r="L3" s="201"/>
      <c r="M3" s="201"/>
      <c r="N3" s="201"/>
      <c r="O3" s="201"/>
      <c r="P3" s="201"/>
      <c r="Q3" s="201"/>
      <c r="R3" s="201"/>
      <c r="S3" s="201"/>
      <c r="T3" s="201"/>
      <c r="U3" s="201"/>
      <c r="V3" s="201"/>
      <c r="W3" s="202"/>
    </row>
    <row r="4" spans="2:23" x14ac:dyDescent="0.2">
      <c r="B4" s="203"/>
      <c r="C4" s="204"/>
      <c r="D4" s="204"/>
      <c r="E4" s="204"/>
      <c r="F4" s="204"/>
      <c r="G4" s="204"/>
      <c r="H4" s="204"/>
      <c r="I4" s="204"/>
      <c r="J4" s="204"/>
      <c r="K4" s="204"/>
      <c r="L4" s="204"/>
      <c r="M4" s="204"/>
      <c r="N4" s="204"/>
      <c r="O4" s="204"/>
      <c r="P4" s="204"/>
      <c r="Q4" s="204"/>
      <c r="R4" s="204"/>
      <c r="S4" s="204"/>
      <c r="T4" s="204"/>
      <c r="U4" s="204"/>
      <c r="V4" s="204"/>
      <c r="W4" s="205"/>
    </row>
    <row r="5" spans="2:23" x14ac:dyDescent="0.2">
      <c r="B5" s="203"/>
      <c r="C5" s="204"/>
      <c r="D5" s="204"/>
      <c r="E5" s="204"/>
      <c r="F5" s="204"/>
      <c r="G5" s="204"/>
      <c r="H5" s="204"/>
      <c r="I5" s="204"/>
      <c r="J5" s="204"/>
      <c r="K5" s="204"/>
      <c r="L5" s="204"/>
      <c r="M5" s="204"/>
      <c r="N5" s="204"/>
      <c r="O5" s="204"/>
      <c r="P5" s="204"/>
      <c r="Q5" s="204"/>
      <c r="R5" s="204"/>
      <c r="S5" s="204"/>
      <c r="T5" s="204"/>
      <c r="U5" s="204"/>
      <c r="V5" s="204"/>
      <c r="W5" s="205"/>
    </row>
    <row r="6" spans="2:23" ht="13.5" thickBot="1" x14ac:dyDescent="0.25">
      <c r="B6" s="206"/>
      <c r="C6" s="207"/>
      <c r="D6" s="207"/>
      <c r="E6" s="207"/>
      <c r="F6" s="207"/>
      <c r="G6" s="207"/>
      <c r="H6" s="207"/>
      <c r="I6" s="207"/>
      <c r="J6" s="207"/>
      <c r="K6" s="207"/>
      <c r="L6" s="207"/>
      <c r="M6" s="207"/>
      <c r="N6" s="207"/>
      <c r="O6" s="207"/>
      <c r="P6" s="207"/>
      <c r="Q6" s="207"/>
      <c r="R6" s="207"/>
      <c r="S6" s="207"/>
      <c r="T6" s="207"/>
      <c r="U6" s="207"/>
      <c r="V6" s="207"/>
      <c r="W6" s="208"/>
    </row>
    <row r="7" spans="2:23" x14ac:dyDescent="0.2">
      <c r="B7" s="61"/>
      <c r="C7" s="24"/>
      <c r="D7" s="24"/>
      <c r="E7" s="24"/>
      <c r="F7" s="24"/>
      <c r="G7" s="24"/>
      <c r="H7" s="24"/>
      <c r="I7" s="24"/>
      <c r="J7" s="24"/>
      <c r="K7" s="24"/>
      <c r="L7" s="24"/>
      <c r="M7" s="24"/>
      <c r="N7" s="24"/>
      <c r="O7" s="24"/>
      <c r="P7" s="24"/>
      <c r="Q7" s="24"/>
      <c r="R7" s="24"/>
      <c r="S7" s="24"/>
      <c r="T7" s="24"/>
      <c r="U7" s="209"/>
      <c r="V7" s="209"/>
      <c r="W7" s="62"/>
    </row>
    <row r="8" spans="2:23" ht="15" x14ac:dyDescent="0.2">
      <c r="B8" s="203" t="s">
        <v>144</v>
      </c>
      <c r="C8" s="204"/>
      <c r="D8" s="214" t="s">
        <v>146</v>
      </c>
      <c r="E8" s="215"/>
      <c r="F8" s="215"/>
      <c r="G8" s="215"/>
      <c r="H8" s="215"/>
      <c r="I8" s="215"/>
      <c r="J8" s="215"/>
      <c r="K8" s="49"/>
      <c r="L8" s="49"/>
      <c r="M8" s="49"/>
      <c r="N8" s="48"/>
      <c r="O8" s="48"/>
      <c r="P8" s="210" t="s">
        <v>0</v>
      </c>
      <c r="Q8" s="210"/>
      <c r="R8" s="211">
        <v>42369</v>
      </c>
      <c r="S8" s="212"/>
      <c r="T8" s="48"/>
      <c r="U8" s="213"/>
      <c r="V8" s="213"/>
      <c r="W8" s="63"/>
    </row>
    <row r="9" spans="2:23" ht="15" x14ac:dyDescent="0.2">
      <c r="B9" s="203" t="s">
        <v>1</v>
      </c>
      <c r="C9" s="204"/>
      <c r="D9" s="216" t="s">
        <v>147</v>
      </c>
      <c r="E9" s="217"/>
      <c r="F9" s="217"/>
      <c r="G9" s="217"/>
      <c r="H9" s="217"/>
      <c r="I9" s="217"/>
      <c r="J9" s="217"/>
      <c r="K9" s="49"/>
      <c r="L9" s="49"/>
      <c r="M9" s="49"/>
      <c r="N9" s="48"/>
      <c r="O9" s="48"/>
      <c r="P9" s="210" t="s">
        <v>2</v>
      </c>
      <c r="Q9" s="210"/>
      <c r="R9" s="277">
        <v>2015</v>
      </c>
      <c r="S9" s="277"/>
      <c r="T9" s="48"/>
      <c r="U9" s="213"/>
      <c r="V9" s="213"/>
      <c r="W9" s="63"/>
    </row>
    <row r="10" spans="2:23" x14ac:dyDescent="0.2">
      <c r="B10" s="64"/>
      <c r="C10" s="48"/>
      <c r="D10" s="48"/>
      <c r="E10" s="48"/>
      <c r="F10" s="48"/>
      <c r="G10" s="48"/>
      <c r="H10" s="48"/>
      <c r="I10" s="48"/>
      <c r="J10" s="48"/>
      <c r="K10" s="48"/>
      <c r="L10" s="48"/>
      <c r="M10" s="48"/>
      <c r="N10" s="48"/>
      <c r="O10" s="48"/>
      <c r="P10" s="48"/>
      <c r="Q10" s="48"/>
      <c r="R10" s="25"/>
      <c r="S10" s="25"/>
      <c r="T10" s="48"/>
      <c r="U10" s="213"/>
      <c r="V10" s="213"/>
      <c r="W10" s="63"/>
    </row>
    <row r="11" spans="2:23" s="12" customFormat="1" ht="28.5" customHeight="1" x14ac:dyDescent="0.2">
      <c r="B11" s="192" t="s">
        <v>94</v>
      </c>
      <c r="C11" s="193"/>
      <c r="D11" s="194" t="s">
        <v>95</v>
      </c>
      <c r="E11" s="194"/>
      <c r="F11" s="194"/>
      <c r="G11" s="194"/>
      <c r="H11" s="194"/>
      <c r="I11" s="194"/>
      <c r="J11" s="194"/>
      <c r="K11" s="194"/>
      <c r="L11" s="194"/>
      <c r="M11" s="194"/>
      <c r="N11" s="194"/>
      <c r="O11" s="194"/>
      <c r="P11" s="194"/>
      <c r="Q11" s="194"/>
      <c r="R11" s="194"/>
      <c r="S11" s="194"/>
      <c r="T11" s="194"/>
      <c r="U11" s="194"/>
      <c r="V11" s="194"/>
      <c r="W11" s="195"/>
    </row>
    <row r="12" spans="2:23" ht="26.25" customHeight="1" x14ac:dyDescent="0.2">
      <c r="B12" s="318" t="s">
        <v>3</v>
      </c>
      <c r="C12" s="319"/>
      <c r="D12" s="320" t="s">
        <v>127</v>
      </c>
      <c r="E12" s="320"/>
      <c r="F12" s="320"/>
      <c r="G12" s="320"/>
      <c r="H12" s="320"/>
      <c r="I12" s="320"/>
      <c r="J12" s="320"/>
      <c r="K12" s="320"/>
      <c r="L12" s="320"/>
      <c r="M12" s="320"/>
      <c r="N12" s="320"/>
      <c r="O12" s="320"/>
      <c r="P12" s="320"/>
      <c r="Q12" s="320"/>
      <c r="R12" s="320"/>
      <c r="S12" s="320"/>
      <c r="T12" s="320"/>
      <c r="U12" s="320"/>
      <c r="V12" s="320"/>
      <c r="W12" s="321"/>
    </row>
    <row r="13" spans="2:23" s="38" customFormat="1" ht="25.5" customHeight="1" x14ac:dyDescent="0.25">
      <c r="B13" s="322"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s="38" customFormat="1" ht="15" customHeight="1" x14ac:dyDescent="0.25">
      <c r="B14" s="323"/>
      <c r="C14" s="237"/>
      <c r="D14" s="234" t="s">
        <v>182</v>
      </c>
      <c r="E14" s="235"/>
      <c r="F14" s="235"/>
      <c r="G14" s="236"/>
      <c r="H14" s="274"/>
      <c r="I14" s="275"/>
      <c r="J14" s="237"/>
      <c r="K14" s="234"/>
      <c r="L14" s="236"/>
      <c r="M14" s="234"/>
      <c r="N14" s="235"/>
      <c r="O14" s="235"/>
      <c r="P14" s="235"/>
      <c r="Q14" s="236"/>
      <c r="R14" s="237"/>
      <c r="S14" s="237"/>
      <c r="T14" s="240"/>
      <c r="U14" s="241"/>
      <c r="V14" s="246"/>
      <c r="W14" s="273"/>
    </row>
    <row r="15" spans="2:23" s="38" customFormat="1" ht="39" customHeight="1" x14ac:dyDescent="0.25">
      <c r="B15" s="323"/>
      <c r="C15" s="237"/>
      <c r="D15" s="262" t="s">
        <v>16</v>
      </c>
      <c r="E15" s="262" t="s">
        <v>17</v>
      </c>
      <c r="F15" s="262" t="s">
        <v>18</v>
      </c>
      <c r="G15" s="262" t="s">
        <v>19</v>
      </c>
      <c r="H15" s="274"/>
      <c r="I15" s="275"/>
      <c r="J15" s="237"/>
      <c r="K15" s="219" t="s">
        <v>20</v>
      </c>
      <c r="L15" s="219" t="s">
        <v>21</v>
      </c>
      <c r="M15" s="219" t="s">
        <v>22</v>
      </c>
      <c r="N15" s="219" t="s">
        <v>23</v>
      </c>
      <c r="O15" s="219" t="s">
        <v>122</v>
      </c>
      <c r="P15" s="245" t="s">
        <v>26</v>
      </c>
      <c r="Q15" s="219" t="s">
        <v>27</v>
      </c>
      <c r="R15" s="237"/>
      <c r="S15" s="237"/>
      <c r="T15" s="240"/>
      <c r="U15" s="241"/>
      <c r="V15" s="246"/>
      <c r="W15" s="273"/>
    </row>
    <row r="16" spans="2:23" s="38" customFormat="1" ht="15.75" customHeight="1" thickBot="1" x14ac:dyDescent="0.3">
      <c r="B16" s="323"/>
      <c r="C16" s="237"/>
      <c r="D16" s="263"/>
      <c r="E16" s="263"/>
      <c r="F16" s="263"/>
      <c r="G16" s="263"/>
      <c r="H16" s="324"/>
      <c r="I16" s="325"/>
      <c r="J16" s="237"/>
      <c r="K16" s="237"/>
      <c r="L16" s="237"/>
      <c r="M16" s="237"/>
      <c r="N16" s="237"/>
      <c r="O16" s="237"/>
      <c r="P16" s="246"/>
      <c r="Q16" s="237"/>
      <c r="R16" s="237"/>
      <c r="S16" s="237"/>
      <c r="T16" s="240"/>
      <c r="U16" s="241"/>
      <c r="V16" s="247"/>
      <c r="W16" s="273"/>
    </row>
    <row r="17" spans="2:23" s="2" customFormat="1" ht="66" customHeight="1" x14ac:dyDescent="0.2">
      <c r="B17" s="298" t="s">
        <v>96</v>
      </c>
      <c r="C17" s="301" t="s">
        <v>97</v>
      </c>
      <c r="D17" s="304">
        <v>0.22500000000000001</v>
      </c>
      <c r="E17" s="307">
        <v>0.6</v>
      </c>
      <c r="F17" s="307">
        <v>0.75</v>
      </c>
      <c r="G17" s="307">
        <v>0.9</v>
      </c>
      <c r="H17" s="308" t="s">
        <v>98</v>
      </c>
      <c r="I17" s="309"/>
      <c r="J17" s="18" t="s">
        <v>99</v>
      </c>
      <c r="K17" s="19">
        <v>42005</v>
      </c>
      <c r="L17" s="19">
        <v>42339</v>
      </c>
      <c r="M17" s="26"/>
      <c r="N17" s="26"/>
      <c r="O17" s="26"/>
      <c r="P17" s="26"/>
      <c r="Q17" s="26"/>
      <c r="R17" s="350" t="s">
        <v>171</v>
      </c>
      <c r="S17" s="27"/>
      <c r="T17" s="285">
        <v>90</v>
      </c>
      <c r="U17" s="286"/>
      <c r="V17" s="289">
        <v>0.2</v>
      </c>
      <c r="W17" s="282">
        <f>T17*V17</f>
        <v>18</v>
      </c>
    </row>
    <row r="18" spans="2:23" s="2" customFormat="1" ht="55.5" customHeight="1" thickBot="1" x14ac:dyDescent="0.25">
      <c r="B18" s="300"/>
      <c r="C18" s="303"/>
      <c r="D18" s="306"/>
      <c r="E18" s="306"/>
      <c r="F18" s="306"/>
      <c r="G18" s="359"/>
      <c r="H18" s="310"/>
      <c r="I18" s="311"/>
      <c r="J18" s="16" t="s">
        <v>100</v>
      </c>
      <c r="K18" s="20">
        <v>42005</v>
      </c>
      <c r="L18" s="20">
        <v>42339</v>
      </c>
      <c r="M18" s="28"/>
      <c r="N18" s="28"/>
      <c r="O18" s="28"/>
      <c r="P18" s="28"/>
      <c r="Q18" s="28"/>
      <c r="R18" s="351" t="s">
        <v>172</v>
      </c>
      <c r="S18" s="29"/>
      <c r="T18" s="287"/>
      <c r="U18" s="288"/>
      <c r="V18" s="290"/>
      <c r="W18" s="283"/>
    </row>
    <row r="19" spans="2:23" s="2" customFormat="1" ht="31.5" customHeight="1" thickBot="1" x14ac:dyDescent="0.25">
      <c r="B19" s="298" t="s">
        <v>101</v>
      </c>
      <c r="C19" s="301" t="s">
        <v>102</v>
      </c>
      <c r="D19" s="307">
        <v>0</v>
      </c>
      <c r="E19" s="307">
        <v>0</v>
      </c>
      <c r="F19" s="307">
        <v>0.7</v>
      </c>
      <c r="G19" s="307">
        <v>1</v>
      </c>
      <c r="H19" s="308" t="s">
        <v>103</v>
      </c>
      <c r="I19" s="309"/>
      <c r="J19" s="18" t="s">
        <v>104</v>
      </c>
      <c r="K19" s="19">
        <v>42005</v>
      </c>
      <c r="L19" s="19">
        <v>42339</v>
      </c>
      <c r="M19" s="26"/>
      <c r="N19" s="26"/>
      <c r="O19" s="26"/>
      <c r="P19" s="26"/>
      <c r="Q19" s="26"/>
      <c r="R19" s="351" t="s">
        <v>173</v>
      </c>
      <c r="S19" s="27"/>
      <c r="T19" s="285">
        <v>100</v>
      </c>
      <c r="U19" s="286"/>
      <c r="V19" s="289">
        <v>0.2</v>
      </c>
      <c r="W19" s="282">
        <f>T19*V19</f>
        <v>20</v>
      </c>
    </row>
    <row r="20" spans="2:23" s="2" customFormat="1" ht="56.25" customHeight="1" x14ac:dyDescent="0.2">
      <c r="B20" s="299"/>
      <c r="C20" s="302"/>
      <c r="D20" s="360"/>
      <c r="E20" s="360"/>
      <c r="F20" s="360"/>
      <c r="G20" s="360"/>
      <c r="H20" s="312"/>
      <c r="I20" s="313"/>
      <c r="J20" s="5" t="s">
        <v>105</v>
      </c>
      <c r="K20" s="13">
        <v>42005</v>
      </c>
      <c r="L20" s="13">
        <v>42339</v>
      </c>
      <c r="M20" s="3"/>
      <c r="N20" s="3"/>
      <c r="O20" s="3"/>
      <c r="P20" s="3"/>
      <c r="Q20" s="3"/>
      <c r="R20" s="354" t="s">
        <v>175</v>
      </c>
      <c r="S20" s="4"/>
      <c r="T20" s="291"/>
      <c r="U20" s="292"/>
      <c r="V20" s="293"/>
      <c r="W20" s="284"/>
    </row>
    <row r="21" spans="2:23" s="2" customFormat="1" ht="79.5" customHeight="1" thickBot="1" x14ac:dyDescent="0.25">
      <c r="B21" s="300"/>
      <c r="C21" s="303"/>
      <c r="D21" s="359"/>
      <c r="E21" s="359"/>
      <c r="F21" s="359"/>
      <c r="G21" s="359"/>
      <c r="H21" s="310"/>
      <c r="I21" s="311"/>
      <c r="J21" s="16" t="s">
        <v>106</v>
      </c>
      <c r="K21" s="20">
        <v>42005</v>
      </c>
      <c r="L21" s="20">
        <v>42339</v>
      </c>
      <c r="M21" s="28"/>
      <c r="N21" s="28"/>
      <c r="O21" s="28"/>
      <c r="P21" s="28"/>
      <c r="Q21" s="28"/>
      <c r="R21" s="351" t="s">
        <v>176</v>
      </c>
      <c r="S21" s="29"/>
      <c r="T21" s="287"/>
      <c r="U21" s="288"/>
      <c r="V21" s="290"/>
      <c r="W21" s="283"/>
    </row>
    <row r="22" spans="2:23" s="2" customFormat="1" ht="100.5" customHeight="1" thickBot="1" x14ac:dyDescent="0.25">
      <c r="B22" s="30" t="s">
        <v>107</v>
      </c>
      <c r="C22" s="31" t="s">
        <v>108</v>
      </c>
      <c r="D22" s="91">
        <v>0.25</v>
      </c>
      <c r="E22" s="91">
        <v>0.5</v>
      </c>
      <c r="F22" s="91">
        <v>0.5</v>
      </c>
      <c r="G22" s="91">
        <v>1</v>
      </c>
      <c r="H22" s="314" t="s">
        <v>109</v>
      </c>
      <c r="I22" s="314"/>
      <c r="J22" s="31" t="s">
        <v>110</v>
      </c>
      <c r="K22" s="32">
        <v>42005</v>
      </c>
      <c r="L22" s="32">
        <v>42339</v>
      </c>
      <c r="M22" s="33"/>
      <c r="N22" s="33"/>
      <c r="O22" s="33"/>
      <c r="P22" s="33"/>
      <c r="Q22" s="33"/>
      <c r="R22" s="113" t="s">
        <v>151</v>
      </c>
      <c r="S22" s="34"/>
      <c r="T22" s="294">
        <v>100</v>
      </c>
      <c r="U22" s="295"/>
      <c r="V22" s="35">
        <v>0.2</v>
      </c>
      <c r="W22" s="36">
        <f>T22*V22</f>
        <v>20</v>
      </c>
    </row>
    <row r="23" spans="2:23" s="2" customFormat="1" ht="91.5" customHeight="1" x14ac:dyDescent="0.2">
      <c r="B23" s="298" t="s">
        <v>111</v>
      </c>
      <c r="C23" s="301" t="s">
        <v>112</v>
      </c>
      <c r="D23" s="304">
        <v>0.125</v>
      </c>
      <c r="E23" s="307">
        <v>0.25</v>
      </c>
      <c r="F23" s="307">
        <v>0.35</v>
      </c>
      <c r="G23" s="356">
        <v>1</v>
      </c>
      <c r="H23" s="278" t="s">
        <v>113</v>
      </c>
      <c r="I23" s="278"/>
      <c r="J23" s="280" t="s">
        <v>115</v>
      </c>
      <c r="K23" s="19">
        <v>42005</v>
      </c>
      <c r="L23" s="19">
        <v>42339</v>
      </c>
      <c r="M23" s="26"/>
      <c r="N23" s="26"/>
      <c r="O23" s="26"/>
      <c r="P23" s="26"/>
      <c r="Q23" s="26"/>
      <c r="R23" s="353" t="s">
        <v>174</v>
      </c>
      <c r="S23" s="27"/>
      <c r="T23" s="285">
        <v>100</v>
      </c>
      <c r="U23" s="286"/>
      <c r="V23" s="289">
        <v>0.2</v>
      </c>
      <c r="W23" s="282">
        <f>T23*V23</f>
        <v>20</v>
      </c>
    </row>
    <row r="24" spans="2:23" s="2" customFormat="1" ht="81" customHeight="1" thickBot="1" x14ac:dyDescent="0.25">
      <c r="B24" s="300"/>
      <c r="C24" s="303"/>
      <c r="D24" s="306"/>
      <c r="E24" s="306"/>
      <c r="F24" s="306"/>
      <c r="G24" s="357"/>
      <c r="H24" s="279" t="s">
        <v>114</v>
      </c>
      <c r="I24" s="279"/>
      <c r="J24" s="281"/>
      <c r="K24" s="20">
        <v>42005</v>
      </c>
      <c r="L24" s="20">
        <v>42339</v>
      </c>
      <c r="M24" s="28"/>
      <c r="N24" s="28"/>
      <c r="O24" s="28"/>
      <c r="P24" s="28"/>
      <c r="Q24" s="28"/>
      <c r="R24" s="355"/>
      <c r="S24" s="29"/>
      <c r="T24" s="287"/>
      <c r="U24" s="288"/>
      <c r="V24" s="290"/>
      <c r="W24" s="283"/>
    </row>
    <row r="25" spans="2:23" s="2" customFormat="1" ht="44.25" customHeight="1" x14ac:dyDescent="0.2">
      <c r="B25" s="298" t="s">
        <v>116</v>
      </c>
      <c r="C25" s="301" t="s">
        <v>117</v>
      </c>
      <c r="D25" s="304">
        <v>0.73329999999999995</v>
      </c>
      <c r="E25" s="304">
        <v>0.76600000000000001</v>
      </c>
      <c r="F25" s="307">
        <v>0.8</v>
      </c>
      <c r="G25" s="356">
        <v>0.9</v>
      </c>
      <c r="H25" s="278" t="s">
        <v>118</v>
      </c>
      <c r="I25" s="278"/>
      <c r="J25" s="280" t="s">
        <v>121</v>
      </c>
      <c r="K25" s="19">
        <v>42005</v>
      </c>
      <c r="L25" s="19">
        <v>42339</v>
      </c>
      <c r="M25" s="26"/>
      <c r="N25" s="26"/>
      <c r="O25" s="26"/>
      <c r="P25" s="26"/>
      <c r="Q25" s="26"/>
      <c r="R25" s="350" t="s">
        <v>152</v>
      </c>
      <c r="S25" s="27"/>
      <c r="T25" s="285">
        <v>90</v>
      </c>
      <c r="U25" s="286"/>
      <c r="V25" s="289">
        <v>0.2</v>
      </c>
      <c r="W25" s="282">
        <f>T25*V25</f>
        <v>18</v>
      </c>
    </row>
    <row r="26" spans="2:23" s="2" customFormat="1" ht="51.75" customHeight="1" x14ac:dyDescent="0.2">
      <c r="B26" s="299"/>
      <c r="C26" s="302"/>
      <c r="D26" s="305"/>
      <c r="E26" s="305"/>
      <c r="F26" s="305"/>
      <c r="G26" s="358"/>
      <c r="H26" s="296" t="s">
        <v>119</v>
      </c>
      <c r="I26" s="296"/>
      <c r="J26" s="297"/>
      <c r="K26" s="13">
        <v>42005</v>
      </c>
      <c r="L26" s="13">
        <v>42339</v>
      </c>
      <c r="M26" s="3"/>
      <c r="N26" s="3"/>
      <c r="O26" s="3"/>
      <c r="P26" s="3"/>
      <c r="Q26" s="3"/>
      <c r="R26" s="354" t="s">
        <v>177</v>
      </c>
      <c r="S26" s="4"/>
      <c r="T26" s="291"/>
      <c r="U26" s="292"/>
      <c r="V26" s="293"/>
      <c r="W26" s="284"/>
    </row>
    <row r="27" spans="2:23" s="2" customFormat="1" ht="53.25" customHeight="1" thickBot="1" x14ac:dyDescent="0.25">
      <c r="B27" s="300"/>
      <c r="C27" s="303"/>
      <c r="D27" s="306"/>
      <c r="E27" s="306"/>
      <c r="F27" s="306"/>
      <c r="G27" s="357"/>
      <c r="H27" s="279" t="s">
        <v>120</v>
      </c>
      <c r="I27" s="279"/>
      <c r="J27" s="281"/>
      <c r="K27" s="20">
        <v>42005</v>
      </c>
      <c r="L27" s="20">
        <v>42339</v>
      </c>
      <c r="M27" s="28"/>
      <c r="N27" s="28"/>
      <c r="O27" s="28"/>
      <c r="P27" s="28"/>
      <c r="Q27" s="28"/>
      <c r="R27" s="351" t="s">
        <v>178</v>
      </c>
      <c r="S27" s="29"/>
      <c r="T27" s="287"/>
      <c r="U27" s="288"/>
      <c r="V27" s="290"/>
      <c r="W27" s="283"/>
    </row>
    <row r="28" spans="2:23" ht="45" customHeight="1" thickBot="1" x14ac:dyDescent="0.25">
      <c r="B28" s="70"/>
      <c r="C28" s="71"/>
      <c r="D28" s="71"/>
      <c r="E28" s="71"/>
      <c r="F28" s="71"/>
      <c r="G28" s="71"/>
      <c r="H28" s="71"/>
      <c r="I28" s="71"/>
      <c r="J28" s="71"/>
      <c r="K28" s="71"/>
      <c r="L28" s="71"/>
      <c r="M28" s="71"/>
      <c r="N28" s="71"/>
      <c r="O28" s="71"/>
      <c r="P28" s="71"/>
      <c r="Q28" s="71"/>
      <c r="R28" s="71"/>
      <c r="S28" s="72"/>
      <c r="T28" s="315" t="s">
        <v>123</v>
      </c>
      <c r="U28" s="316"/>
      <c r="V28" s="317"/>
      <c r="W28" s="73">
        <f>W17+W19+W22+W23+W25</f>
        <v>96</v>
      </c>
    </row>
    <row r="31" spans="2:23" s="2" customFormat="1" x14ac:dyDescent="0.2">
      <c r="W31" s="352"/>
    </row>
    <row r="32" spans="2:23" s="2" customFormat="1" x14ac:dyDescent="0.2">
      <c r="W32" s="352"/>
    </row>
    <row r="33" spans="23:23" s="2" customFormat="1" x14ac:dyDescent="0.2">
      <c r="W33" s="352"/>
    </row>
    <row r="34" spans="23:23" s="2" customFormat="1" x14ac:dyDescent="0.2">
      <c r="W34" s="352"/>
    </row>
    <row r="35" spans="23:23" s="2" customFormat="1" x14ac:dyDescent="0.2">
      <c r="W35" s="352"/>
    </row>
    <row r="36" spans="23:23" s="2" customFormat="1" x14ac:dyDescent="0.2">
      <c r="W36" s="352"/>
    </row>
    <row r="37" spans="23:23" s="2" customFormat="1" x14ac:dyDescent="0.2">
      <c r="W37" s="352"/>
    </row>
    <row r="38" spans="23:23" s="2" customFormat="1" x14ac:dyDescent="0.2">
      <c r="W38" s="352"/>
    </row>
  </sheetData>
  <mergeCells count="90">
    <mergeCell ref="R23:R24"/>
    <mergeCell ref="U10:V10"/>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D14:G14"/>
    <mergeCell ref="H13:I16"/>
    <mergeCell ref="V13:V16"/>
    <mergeCell ref="R13:R16"/>
    <mergeCell ref="P15:P16"/>
    <mergeCell ref="Q15:Q16"/>
    <mergeCell ref="O15:O16"/>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G23:G24"/>
    <mergeCell ref="G17:G18"/>
    <mergeCell ref="H17:I18"/>
    <mergeCell ref="B19:B21"/>
    <mergeCell ref="C19:C21"/>
    <mergeCell ref="H19:I21"/>
    <mergeCell ref="D19:D21"/>
    <mergeCell ref="E19:E21"/>
    <mergeCell ref="F19:F21"/>
    <mergeCell ref="G19:G21"/>
    <mergeCell ref="B23:B24"/>
    <mergeCell ref="C23:C24"/>
    <mergeCell ref="D23:D24"/>
    <mergeCell ref="E23:E24"/>
    <mergeCell ref="F23:F24"/>
    <mergeCell ref="H22:I22"/>
    <mergeCell ref="H25:I25"/>
    <mergeCell ref="H26:I26"/>
    <mergeCell ref="H27:I27"/>
    <mergeCell ref="J25:J27"/>
    <mergeCell ref="B25:B27"/>
    <mergeCell ref="C25:C27"/>
    <mergeCell ref="D25:D27"/>
    <mergeCell ref="E25:E27"/>
    <mergeCell ref="F25:F27"/>
    <mergeCell ref="G25:G27"/>
    <mergeCell ref="W23:W24"/>
    <mergeCell ref="W25:W27"/>
    <mergeCell ref="T17:U18"/>
    <mergeCell ref="V17:V18"/>
    <mergeCell ref="W17:W18"/>
    <mergeCell ref="T19:U21"/>
    <mergeCell ref="V19:V21"/>
    <mergeCell ref="W19:W21"/>
    <mergeCell ref="T22:U22"/>
    <mergeCell ref="T23:U24"/>
    <mergeCell ref="V23:V24"/>
    <mergeCell ref="T25:U27"/>
    <mergeCell ref="V25:V27"/>
    <mergeCell ref="H23:I23"/>
    <mergeCell ref="H24:I24"/>
    <mergeCell ref="J23:J24"/>
    <mergeCell ref="M15:M16"/>
    <mergeCell ref="J13:J16"/>
    <mergeCell ref="K13:L14"/>
    <mergeCell ref="M13:Q14"/>
    <mergeCell ref="N15:N1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4"/>
  <sheetViews>
    <sheetView tabSelected="1" topLeftCell="M20" workbookViewId="0">
      <selection activeCell="T22" sqref="T22"/>
    </sheetView>
  </sheetViews>
  <sheetFormatPr baseColWidth="10" defaultRowHeight="12.75" x14ac:dyDescent="0.2"/>
  <cols>
    <col min="1" max="1" width="4.85546875" style="1" customWidth="1"/>
    <col min="2" max="2" width="24.42578125" style="1" customWidth="1"/>
    <col min="3" max="3" width="21.140625" style="1" customWidth="1"/>
    <col min="4" max="4" width="5.85546875" style="1" customWidth="1"/>
    <col min="5" max="5" width="4.7109375" style="1" customWidth="1"/>
    <col min="6" max="7" width="5.42578125" style="1" customWidth="1"/>
    <col min="8" max="12" width="11.42578125" style="1" customWidth="1"/>
    <col min="13" max="13" width="18.5703125" style="1" customWidth="1"/>
    <col min="14" max="14" width="18.42578125" style="1" customWidth="1"/>
    <col min="15" max="16" width="13.85546875" style="1" customWidth="1"/>
    <col min="17" max="17" width="16.5703125" style="1" customWidth="1"/>
    <col min="18" max="18" width="31.140625" style="1" customWidth="1"/>
    <col min="19" max="19" width="15.28515625" style="1" customWidth="1"/>
    <col min="20" max="22" width="11.42578125" style="1"/>
    <col min="23" max="23" width="13.7109375" style="1" customWidth="1"/>
    <col min="24" max="16384" width="11.42578125" style="1"/>
  </cols>
  <sheetData>
    <row r="2" spans="2:23" ht="13.5" thickBot="1" x14ac:dyDescent="0.25"/>
    <row r="3" spans="2:23" x14ac:dyDescent="0.2">
      <c r="B3" s="200" t="s">
        <v>164</v>
      </c>
      <c r="C3" s="201"/>
      <c r="D3" s="201"/>
      <c r="E3" s="201"/>
      <c r="F3" s="201"/>
      <c r="G3" s="201"/>
      <c r="H3" s="201"/>
      <c r="I3" s="201"/>
      <c r="J3" s="201"/>
      <c r="K3" s="201"/>
      <c r="L3" s="201"/>
      <c r="M3" s="201"/>
      <c r="N3" s="201"/>
      <c r="O3" s="201"/>
      <c r="P3" s="201"/>
      <c r="Q3" s="201"/>
      <c r="R3" s="201"/>
      <c r="S3" s="201"/>
      <c r="T3" s="201"/>
      <c r="U3" s="201"/>
      <c r="V3" s="201"/>
      <c r="W3" s="202"/>
    </row>
    <row r="4" spans="2:23" x14ac:dyDescent="0.2">
      <c r="B4" s="203"/>
      <c r="C4" s="204"/>
      <c r="D4" s="204"/>
      <c r="E4" s="204"/>
      <c r="F4" s="204"/>
      <c r="G4" s="204"/>
      <c r="H4" s="204"/>
      <c r="I4" s="204"/>
      <c r="J4" s="204"/>
      <c r="K4" s="204"/>
      <c r="L4" s="204"/>
      <c r="M4" s="204"/>
      <c r="N4" s="204"/>
      <c r="O4" s="204"/>
      <c r="P4" s="204"/>
      <c r="Q4" s="204"/>
      <c r="R4" s="204"/>
      <c r="S4" s="204"/>
      <c r="T4" s="204"/>
      <c r="U4" s="204"/>
      <c r="V4" s="204"/>
      <c r="W4" s="205"/>
    </row>
    <row r="5" spans="2:23" x14ac:dyDescent="0.2">
      <c r="B5" s="203"/>
      <c r="C5" s="204"/>
      <c r="D5" s="204"/>
      <c r="E5" s="204"/>
      <c r="F5" s="204"/>
      <c r="G5" s="204"/>
      <c r="H5" s="204"/>
      <c r="I5" s="204"/>
      <c r="J5" s="204"/>
      <c r="K5" s="204"/>
      <c r="L5" s="204"/>
      <c r="M5" s="204"/>
      <c r="N5" s="204"/>
      <c r="O5" s="204"/>
      <c r="P5" s="204"/>
      <c r="Q5" s="204"/>
      <c r="R5" s="204"/>
      <c r="S5" s="204"/>
      <c r="T5" s="204"/>
      <c r="U5" s="204"/>
      <c r="V5" s="204"/>
      <c r="W5" s="205"/>
    </row>
    <row r="6" spans="2:23" ht="13.5" thickBot="1" x14ac:dyDescent="0.25">
      <c r="B6" s="206"/>
      <c r="C6" s="207"/>
      <c r="D6" s="207"/>
      <c r="E6" s="207"/>
      <c r="F6" s="207"/>
      <c r="G6" s="207"/>
      <c r="H6" s="207"/>
      <c r="I6" s="207"/>
      <c r="J6" s="207"/>
      <c r="K6" s="207"/>
      <c r="L6" s="207"/>
      <c r="M6" s="207"/>
      <c r="N6" s="207"/>
      <c r="O6" s="207"/>
      <c r="P6" s="207"/>
      <c r="Q6" s="207"/>
      <c r="R6" s="207"/>
      <c r="S6" s="207"/>
      <c r="T6" s="207"/>
      <c r="U6" s="207"/>
      <c r="V6" s="207"/>
      <c r="W6" s="208"/>
    </row>
    <row r="7" spans="2:23" x14ac:dyDescent="0.2">
      <c r="B7" s="61"/>
      <c r="C7" s="86"/>
      <c r="D7" s="86"/>
      <c r="E7" s="86"/>
      <c r="F7" s="86"/>
      <c r="G7" s="86"/>
      <c r="H7" s="86"/>
      <c r="I7" s="86"/>
      <c r="J7" s="86"/>
      <c r="K7" s="86"/>
      <c r="L7" s="86"/>
      <c r="M7" s="86"/>
      <c r="N7" s="86"/>
      <c r="O7" s="86"/>
      <c r="P7" s="86"/>
      <c r="Q7" s="86"/>
      <c r="R7" s="86"/>
      <c r="S7" s="86"/>
      <c r="T7" s="86"/>
      <c r="U7" s="209"/>
      <c r="V7" s="209"/>
      <c r="W7" s="62"/>
    </row>
    <row r="8" spans="2:23" ht="12.75" customHeight="1" x14ac:dyDescent="0.2">
      <c r="B8" s="203" t="s">
        <v>144</v>
      </c>
      <c r="C8" s="204"/>
      <c r="D8" s="214" t="s">
        <v>146</v>
      </c>
      <c r="E8" s="215"/>
      <c r="F8" s="215"/>
      <c r="G8" s="215"/>
      <c r="H8" s="215"/>
      <c r="I8" s="215"/>
      <c r="J8" s="215"/>
      <c r="K8" s="59"/>
      <c r="L8" s="49"/>
      <c r="M8" s="49"/>
      <c r="N8" s="85"/>
      <c r="O8" s="85"/>
      <c r="P8" s="210" t="s">
        <v>0</v>
      </c>
      <c r="Q8" s="210"/>
      <c r="R8" s="342">
        <v>42369</v>
      </c>
      <c r="S8" s="343"/>
      <c r="T8" s="85"/>
      <c r="U8" s="213"/>
      <c r="V8" s="213"/>
      <c r="W8" s="63"/>
    </row>
    <row r="9" spans="2:23" ht="12.75" customHeight="1" x14ac:dyDescent="0.2">
      <c r="B9" s="203" t="s">
        <v>1</v>
      </c>
      <c r="C9" s="204"/>
      <c r="D9" s="216" t="s">
        <v>147</v>
      </c>
      <c r="E9" s="217"/>
      <c r="F9" s="217"/>
      <c r="G9" s="217"/>
      <c r="H9" s="217"/>
      <c r="I9" s="217"/>
      <c r="J9" s="217"/>
      <c r="K9" s="60"/>
      <c r="L9" s="49"/>
      <c r="M9" s="49"/>
      <c r="N9" s="85"/>
      <c r="O9" s="85"/>
      <c r="P9" s="210" t="s">
        <v>2</v>
      </c>
      <c r="Q9" s="210"/>
      <c r="R9" s="218">
        <v>2015</v>
      </c>
      <c r="S9" s="218"/>
      <c r="T9" s="85"/>
      <c r="U9" s="213"/>
      <c r="V9" s="213"/>
      <c r="W9" s="63"/>
    </row>
    <row r="10" spans="2:23" x14ac:dyDescent="0.2">
      <c r="B10" s="88"/>
      <c r="C10" s="85"/>
      <c r="D10" s="85"/>
      <c r="E10" s="85"/>
      <c r="F10" s="85"/>
      <c r="G10" s="85"/>
      <c r="H10" s="85"/>
      <c r="I10" s="85"/>
      <c r="J10" s="85"/>
      <c r="K10" s="85"/>
      <c r="L10" s="85"/>
      <c r="M10" s="85"/>
      <c r="N10" s="85"/>
      <c r="O10" s="85"/>
      <c r="P10" s="85"/>
      <c r="Q10" s="85"/>
      <c r="R10" s="25"/>
      <c r="S10" s="25"/>
      <c r="T10" s="85"/>
      <c r="U10" s="213"/>
      <c r="V10" s="213"/>
      <c r="W10" s="63"/>
    </row>
    <row r="11" spans="2:23" x14ac:dyDescent="0.2">
      <c r="B11" s="192" t="s">
        <v>124</v>
      </c>
      <c r="C11" s="193"/>
      <c r="D11" s="194" t="s">
        <v>125</v>
      </c>
      <c r="E11" s="194"/>
      <c r="F11" s="194"/>
      <c r="G11" s="194"/>
      <c r="H11" s="194"/>
      <c r="I11" s="194"/>
      <c r="J11" s="194"/>
      <c r="K11" s="194"/>
      <c r="L11" s="194"/>
      <c r="M11" s="194"/>
      <c r="N11" s="194"/>
      <c r="O11" s="194"/>
      <c r="P11" s="194"/>
      <c r="Q11" s="194"/>
      <c r="R11" s="194"/>
      <c r="S11" s="194"/>
      <c r="T11" s="194"/>
      <c r="U11" s="194"/>
      <c r="V11" s="194"/>
      <c r="W11" s="195"/>
    </row>
    <row r="12" spans="2:23" x14ac:dyDescent="0.2">
      <c r="B12" s="318" t="s">
        <v>3</v>
      </c>
      <c r="C12" s="319"/>
      <c r="D12" s="320" t="s">
        <v>126</v>
      </c>
      <c r="E12" s="320"/>
      <c r="F12" s="320"/>
      <c r="G12" s="320"/>
      <c r="H12" s="320"/>
      <c r="I12" s="320"/>
      <c r="J12" s="320"/>
      <c r="K12" s="320"/>
      <c r="L12" s="320"/>
      <c r="M12" s="320"/>
      <c r="N12" s="320"/>
      <c r="O12" s="320"/>
      <c r="P12" s="320"/>
      <c r="Q12" s="320"/>
      <c r="R12" s="320"/>
      <c r="S12" s="320"/>
      <c r="T12" s="320"/>
      <c r="U12" s="320"/>
      <c r="V12" s="320"/>
      <c r="W12" s="321"/>
    </row>
    <row r="13" spans="2:23" x14ac:dyDescent="0.2">
      <c r="B13" s="270"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x14ac:dyDescent="0.2">
      <c r="B14" s="271"/>
      <c r="C14" s="237"/>
      <c r="D14" s="234" t="s">
        <v>181</v>
      </c>
      <c r="E14" s="235"/>
      <c r="F14" s="235"/>
      <c r="G14" s="236"/>
      <c r="H14" s="274"/>
      <c r="I14" s="275"/>
      <c r="J14" s="237"/>
      <c r="K14" s="234"/>
      <c r="L14" s="236"/>
      <c r="M14" s="234"/>
      <c r="N14" s="235"/>
      <c r="O14" s="235"/>
      <c r="P14" s="235"/>
      <c r="Q14" s="236"/>
      <c r="R14" s="237"/>
      <c r="S14" s="237"/>
      <c r="T14" s="240"/>
      <c r="U14" s="241"/>
      <c r="V14" s="246"/>
      <c r="W14" s="273"/>
    </row>
    <row r="15" spans="2:23" x14ac:dyDescent="0.2">
      <c r="B15" s="271"/>
      <c r="C15" s="237"/>
      <c r="D15" s="262" t="s">
        <v>16</v>
      </c>
      <c r="E15" s="262" t="s">
        <v>17</v>
      </c>
      <c r="F15" s="262" t="s">
        <v>18</v>
      </c>
      <c r="G15" s="262" t="s">
        <v>19</v>
      </c>
      <c r="H15" s="274"/>
      <c r="I15" s="275"/>
      <c r="J15" s="237"/>
      <c r="K15" s="219" t="s">
        <v>20</v>
      </c>
      <c r="L15" s="219" t="s">
        <v>21</v>
      </c>
      <c r="M15" s="219" t="s">
        <v>22</v>
      </c>
      <c r="N15" s="219" t="s">
        <v>23</v>
      </c>
      <c r="O15" s="87" t="s">
        <v>24</v>
      </c>
      <c r="P15" s="245" t="s">
        <v>26</v>
      </c>
      <c r="Q15" s="219" t="s">
        <v>27</v>
      </c>
      <c r="R15" s="237"/>
      <c r="S15" s="237"/>
      <c r="T15" s="240"/>
      <c r="U15" s="241"/>
      <c r="V15" s="246"/>
      <c r="W15" s="273"/>
    </row>
    <row r="16" spans="2:23" ht="25.5" x14ac:dyDescent="0.2">
      <c r="B16" s="339"/>
      <c r="C16" s="336"/>
      <c r="D16" s="335"/>
      <c r="E16" s="335"/>
      <c r="F16" s="335"/>
      <c r="G16" s="335"/>
      <c r="H16" s="340"/>
      <c r="I16" s="341"/>
      <c r="J16" s="336"/>
      <c r="K16" s="336"/>
      <c r="L16" s="336"/>
      <c r="M16" s="336"/>
      <c r="N16" s="336"/>
      <c r="O16" s="89" t="s">
        <v>25</v>
      </c>
      <c r="P16" s="337"/>
      <c r="Q16" s="336"/>
      <c r="R16" s="336"/>
      <c r="S16" s="336"/>
      <c r="T16" s="333"/>
      <c r="U16" s="334"/>
      <c r="V16" s="337"/>
      <c r="W16" s="338"/>
    </row>
    <row r="17" spans="2:23" s="2" customFormat="1" ht="112.5" x14ac:dyDescent="0.2">
      <c r="B17" s="65" t="s">
        <v>128</v>
      </c>
      <c r="C17" s="84" t="s">
        <v>132</v>
      </c>
      <c r="D17" s="92">
        <v>9.2999999999999999E-2</v>
      </c>
      <c r="E17" s="93">
        <v>0.3075</v>
      </c>
      <c r="F17" s="344">
        <v>0.56000000000000005</v>
      </c>
      <c r="G17" s="93">
        <f>+N17/M17</f>
        <v>0.9025694672855169</v>
      </c>
      <c r="H17" s="191" t="s">
        <v>136</v>
      </c>
      <c r="I17" s="191"/>
      <c r="J17" s="84" t="s">
        <v>137</v>
      </c>
      <c r="K17" s="13">
        <v>42005</v>
      </c>
      <c r="L17" s="13">
        <v>42339</v>
      </c>
      <c r="M17" s="116">
        <v>6197470569</v>
      </c>
      <c r="N17" s="94">
        <v>5593647709.9799995</v>
      </c>
      <c r="O17" s="118">
        <v>-2451971616</v>
      </c>
      <c r="P17" s="96">
        <f>+M17-N17</f>
        <v>603822859.02000046</v>
      </c>
      <c r="Q17" s="97">
        <f>+N17/M17</f>
        <v>0.9025694672855169</v>
      </c>
      <c r="R17" s="117" t="s">
        <v>153</v>
      </c>
      <c r="S17" s="99" t="s">
        <v>145</v>
      </c>
      <c r="T17" s="329">
        <v>0.90259999999999996</v>
      </c>
      <c r="U17" s="330"/>
      <c r="V17" s="40">
        <v>0.25</v>
      </c>
      <c r="W17" s="100">
        <f>T17*V17</f>
        <v>0.22564999999999999</v>
      </c>
    </row>
    <row r="18" spans="2:23" s="2" customFormat="1" ht="61.5" x14ac:dyDescent="0.2">
      <c r="B18" s="65" t="s">
        <v>129</v>
      </c>
      <c r="C18" s="84" t="s">
        <v>133</v>
      </c>
      <c r="D18" s="101">
        <v>1</v>
      </c>
      <c r="E18" s="102">
        <v>1</v>
      </c>
      <c r="F18" s="102">
        <v>1</v>
      </c>
      <c r="G18" s="92">
        <v>0.90259999999999996</v>
      </c>
      <c r="H18" s="191" t="s">
        <v>138</v>
      </c>
      <c r="I18" s="191"/>
      <c r="J18" s="84" t="s">
        <v>139</v>
      </c>
      <c r="K18" s="13">
        <v>42005</v>
      </c>
      <c r="L18" s="13">
        <v>42339</v>
      </c>
      <c r="M18" s="116">
        <f>+M17</f>
        <v>6197470569</v>
      </c>
      <c r="N18" s="94">
        <v>5593647709.9799995</v>
      </c>
      <c r="O18" s="95" t="s">
        <v>145</v>
      </c>
      <c r="P18" s="114">
        <f>M18-N18</f>
        <v>603822859.02000046</v>
      </c>
      <c r="Q18" s="97">
        <f>+G18</f>
        <v>0.90259999999999996</v>
      </c>
      <c r="R18" s="98" t="s">
        <v>154</v>
      </c>
      <c r="S18" s="99" t="s">
        <v>145</v>
      </c>
      <c r="T18" s="331">
        <v>0.90259999999999996</v>
      </c>
      <c r="U18" s="332"/>
      <c r="V18" s="40">
        <v>0.25</v>
      </c>
      <c r="W18" s="100">
        <f>T18*V18</f>
        <v>0.22564999999999999</v>
      </c>
    </row>
    <row r="19" spans="2:23" s="2" customFormat="1" ht="69" x14ac:dyDescent="0.2">
      <c r="B19" s="65" t="s">
        <v>130</v>
      </c>
      <c r="C19" s="84" t="s">
        <v>134</v>
      </c>
      <c r="D19" s="92">
        <v>0.36230000000000001</v>
      </c>
      <c r="E19" s="92">
        <v>0.43280000000000002</v>
      </c>
      <c r="F19" s="102">
        <v>0.69</v>
      </c>
      <c r="G19" s="102">
        <v>0.97</v>
      </c>
      <c r="H19" s="191" t="s">
        <v>140</v>
      </c>
      <c r="I19" s="191"/>
      <c r="J19" s="84" t="s">
        <v>149</v>
      </c>
      <c r="K19" s="13">
        <v>42005</v>
      </c>
      <c r="L19" s="13">
        <v>42339</v>
      </c>
      <c r="M19" s="95">
        <v>2273960619</v>
      </c>
      <c r="N19" s="115">
        <v>2198364722</v>
      </c>
      <c r="O19" s="99" t="s">
        <v>145</v>
      </c>
      <c r="P19" s="96">
        <f>+M19-N19</f>
        <v>75595897</v>
      </c>
      <c r="Q19" s="103">
        <f>+N19/M19</f>
        <v>0.9667558460035055</v>
      </c>
      <c r="R19" s="98" t="s">
        <v>179</v>
      </c>
      <c r="S19" s="99" t="s">
        <v>145</v>
      </c>
      <c r="T19" s="331">
        <v>0.97</v>
      </c>
      <c r="U19" s="332"/>
      <c r="V19" s="40">
        <v>0.25</v>
      </c>
      <c r="W19" s="100">
        <f>T19*V19</f>
        <v>0.24249999999999999</v>
      </c>
    </row>
    <row r="20" spans="2:23" ht="123.75" x14ac:dyDescent="0.2">
      <c r="B20" s="66" t="s">
        <v>131</v>
      </c>
      <c r="C20" s="39" t="s">
        <v>135</v>
      </c>
      <c r="D20" s="101">
        <v>0.25</v>
      </c>
      <c r="E20" s="101">
        <v>0.5</v>
      </c>
      <c r="F20" s="101">
        <v>0.5</v>
      </c>
      <c r="G20" s="101">
        <v>1</v>
      </c>
      <c r="H20" s="191" t="s">
        <v>141</v>
      </c>
      <c r="I20" s="191"/>
      <c r="J20" s="84" t="s">
        <v>142</v>
      </c>
      <c r="K20" s="13">
        <v>42005</v>
      </c>
      <c r="L20" s="13">
        <v>42339</v>
      </c>
      <c r="M20" s="99" t="s">
        <v>145</v>
      </c>
      <c r="N20" s="99" t="s">
        <v>145</v>
      </c>
      <c r="O20" s="99" t="s">
        <v>145</v>
      </c>
      <c r="P20" s="99" t="s">
        <v>145</v>
      </c>
      <c r="Q20" s="103">
        <v>1</v>
      </c>
      <c r="R20" s="98" t="s">
        <v>180</v>
      </c>
      <c r="S20" s="99" t="s">
        <v>145</v>
      </c>
      <c r="T20" s="331">
        <v>1</v>
      </c>
      <c r="U20" s="332"/>
      <c r="V20" s="41">
        <v>0.25</v>
      </c>
      <c r="W20" s="104">
        <f>T20*V20</f>
        <v>0.25</v>
      </c>
    </row>
    <row r="21" spans="2:23" ht="13.5" thickBot="1" x14ac:dyDescent="0.25">
      <c r="B21" s="67"/>
      <c r="C21" s="68"/>
      <c r="D21" s="68"/>
      <c r="E21" s="68"/>
      <c r="F21" s="68"/>
      <c r="G21" s="68"/>
      <c r="H21" s="68"/>
      <c r="I21" s="68"/>
      <c r="J21" s="68"/>
      <c r="K21" s="68"/>
      <c r="L21" s="68"/>
      <c r="M21" s="68"/>
      <c r="N21" s="68"/>
      <c r="O21" s="68"/>
      <c r="P21" s="68"/>
      <c r="Q21" s="68"/>
      <c r="R21" s="68"/>
      <c r="S21" s="69"/>
      <c r="T21" s="326" t="s">
        <v>28</v>
      </c>
      <c r="U21" s="327"/>
      <c r="V21" s="328"/>
      <c r="W21" s="105">
        <f>W17+W18+W19+W20</f>
        <v>0.94379999999999997</v>
      </c>
    </row>
    <row r="24" spans="2:23" x14ac:dyDescent="0.2">
      <c r="P24" s="119"/>
    </row>
  </sheetData>
  <mergeCells count="49">
    <mergeCell ref="U10:V10"/>
    <mergeCell ref="B3:W6"/>
    <mergeCell ref="U7:V7"/>
    <mergeCell ref="B8:C8"/>
    <mergeCell ref="D8:J8"/>
    <mergeCell ref="P8:Q8"/>
    <mergeCell ref="R8:S8"/>
    <mergeCell ref="U8:V8"/>
    <mergeCell ref="B9:C9"/>
    <mergeCell ref="D9:J9"/>
    <mergeCell ref="P9:Q9"/>
    <mergeCell ref="R9:S9"/>
    <mergeCell ref="U9:V9"/>
    <mergeCell ref="V13:V16"/>
    <mergeCell ref="W13:W16"/>
    <mergeCell ref="B11:C11"/>
    <mergeCell ref="D11:W11"/>
    <mergeCell ref="B12:C12"/>
    <mergeCell ref="D12:W12"/>
    <mergeCell ref="B13:B16"/>
    <mergeCell ref="C13:C16"/>
    <mergeCell ref="D13:G13"/>
    <mergeCell ref="H13:I16"/>
    <mergeCell ref="J13:J16"/>
    <mergeCell ref="K13:L14"/>
    <mergeCell ref="K15:K16"/>
    <mergeCell ref="M13:Q14"/>
    <mergeCell ref="R13:R16"/>
    <mergeCell ref="S13:S16"/>
    <mergeCell ref="T13:U16"/>
    <mergeCell ref="D14:G14"/>
    <mergeCell ref="D15:D16"/>
    <mergeCell ref="E15:E16"/>
    <mergeCell ref="F15:F16"/>
    <mergeCell ref="G15:G16"/>
    <mergeCell ref="L15:L16"/>
    <mergeCell ref="M15:M16"/>
    <mergeCell ref="N15:N16"/>
    <mergeCell ref="P15:P16"/>
    <mergeCell ref="Q15:Q16"/>
    <mergeCell ref="T21:V21"/>
    <mergeCell ref="T17:U17"/>
    <mergeCell ref="H18:I18"/>
    <mergeCell ref="T18:U18"/>
    <mergeCell ref="H19:I19"/>
    <mergeCell ref="T19:U19"/>
    <mergeCell ref="H20:I20"/>
    <mergeCell ref="T20:U20"/>
    <mergeCell ref="H17:I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TRANSP. ANTICO. ATENC. CIUDADAN</vt:lpstr>
      <vt:lpstr>GESTIÓN TALENTO HUMANO</vt:lpstr>
      <vt:lpstr>EFICIENCIA ADMINISTRATIVA </vt:lpstr>
      <vt:lpstr>GESTION FINANCIERA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Sandra Leidy Moreno Gonzalez</cp:lastModifiedBy>
  <dcterms:created xsi:type="dcterms:W3CDTF">2015-03-31T14:24:28Z</dcterms:created>
  <dcterms:modified xsi:type="dcterms:W3CDTF">2016-01-22T18:47:28Z</dcterms:modified>
</cp:coreProperties>
</file>