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240" windowWidth="20730" windowHeight="7125" firstSheet="6" activeTab="6"/>
  </bookViews>
  <sheets>
    <sheet name="520" sheetId="11" state="hidden" r:id="rId1"/>
    <sheet name="310-1" sheetId="12" state="hidden" r:id="rId2"/>
    <sheet name="410" sheetId="14" state="hidden" r:id="rId3"/>
    <sheet name="310-2" sheetId="13" state="hidden" r:id="rId4"/>
    <sheet name="122" sheetId="16" state="hidden" r:id="rId5"/>
    <sheet name="113" sheetId="17" state="hidden" r:id="rId6"/>
    <sheet name="consolidado" sheetId="18" r:id="rId7"/>
  </sheets>
  <externalReferences>
    <externalReference r:id="rId10"/>
  </externalReferences>
  <definedNames>
    <definedName name="__LE2" localSheetId="4">#REF!</definedName>
    <definedName name="__LE2" localSheetId="6">#REF!</definedName>
    <definedName name="__LE2">#REF!</definedName>
    <definedName name="__LE5" localSheetId="4">#REF!</definedName>
    <definedName name="__LE5" localSheetId="6">#REF!</definedName>
    <definedName name="__LE5">#REF!</definedName>
    <definedName name="_xlnm.Print_Area" localSheetId="0">'520'!$C$1:$H$5</definedName>
    <definedName name="_xlnm.Print_Area" localSheetId="6">'consolidado'!$A$1:$H$55</definedName>
    <definedName name="I" localSheetId="4">#REF!</definedName>
    <definedName name="I" localSheetId="6">#REF!</definedName>
    <definedName name="I">#REF!</definedName>
    <definedName name="IA" localSheetId="4">#REF!</definedName>
    <definedName name="IA" localSheetId="6">#REF!</definedName>
    <definedName name="IA">#REF!</definedName>
    <definedName name="papapapapa" localSheetId="4">#REF!</definedName>
    <definedName name="papapapapa" localSheetId="6">#REF!</definedName>
    <definedName name="papapapapa">#REF!</definedName>
    <definedName name="ST" localSheetId="4">#REF!</definedName>
    <definedName name="ST" localSheetId="6">#REF!</definedName>
    <definedName name="ST">#REF!</definedName>
    <definedName name="STTTTTT" localSheetId="4">#REF!</definedName>
    <definedName name="STTTTTT" localSheetId="6">#REF!</definedName>
    <definedName name="STTTTTT">#REF!</definedName>
  </definedNames>
  <calcPr calcId="162913"/>
</workbook>
</file>

<file path=xl/sharedStrings.xml><?xml version="1.0" encoding="utf-8"?>
<sst xmlns="http://schemas.openxmlformats.org/spreadsheetml/2006/main" count="375" uniqueCount="108">
  <si>
    <t>INDICADOR</t>
  </si>
  <si>
    <t>COMPONENTE DEL PROYECTO DE INVERSIÓN</t>
  </si>
  <si>
    <t>ACTIVIDAD DEL PROYECTO DE INVERSIÓN</t>
  </si>
  <si>
    <t>META PROGRAMADA</t>
  </si>
  <si>
    <t>RECURSOS NACIÓN</t>
  </si>
  <si>
    <t>RECURSOS PROPIOS</t>
  </si>
  <si>
    <t>TOTAL</t>
  </si>
  <si>
    <t>COMPONENTE</t>
  </si>
  <si>
    <t>ACTIVIDAD</t>
  </si>
  <si>
    <t>VALOR TOTAL DE LAS ACTIVIDADES</t>
  </si>
  <si>
    <t>Administración</t>
  </si>
  <si>
    <t>Total</t>
  </si>
  <si>
    <t>Mantenimiento</t>
  </si>
  <si>
    <t>Obra física</t>
  </si>
  <si>
    <t xml:space="preserve">Administración </t>
  </si>
  <si>
    <t>Estudios - Capacitación y Asistencia Técnica</t>
  </si>
  <si>
    <t>Mantenimiento ejecutado</t>
  </si>
  <si>
    <t>%de ejecución del mantenimiento de infraestructura</t>
  </si>
  <si>
    <t>Código BPIN 0020059630000</t>
  </si>
  <si>
    <t>Procesos mejorados/procesos priorizados</t>
  </si>
  <si>
    <t>PLAN OPERATIVO ANUAL DE INVERSIONES -POAI- INSOR 2016</t>
  </si>
  <si>
    <t xml:space="preserve">Procesos del Modelo Integrado de Planeación y Gestión priorizados, mejorados </t>
  </si>
  <si>
    <t>Una estrategia integral para el mejoramiento de la cobertura y  calidad de la educación de la población sorda implementada</t>
  </si>
  <si>
    <t>Un proyecto piloto  bilingüe de atención integral para niñas y niños sordos en  primera infancia  implementado</t>
  </si>
  <si>
    <t>Servicio de interpretación Lengua de Señas Colombiana -LSC normalizado implementado</t>
  </si>
  <si>
    <t>Estrategia para fortalecer la Capacidad Institucional del INSOR implementada</t>
  </si>
  <si>
    <t>100 ajustes para la accesibilidad a la información y contenidos de comunicación para personas sordas</t>
  </si>
  <si>
    <t>Ajustes realizados / 100 ajustes programados</t>
  </si>
  <si>
    <t>35 acciones interinstitucionales para promover la generación de entornos pertinentes para la inclusión social de las personas sordas</t>
  </si>
  <si>
    <t># de acciones realizadas / 35 acciones programadas</t>
  </si>
  <si>
    <t>Presentación de propuesta reglamentación Ley 982</t>
  </si>
  <si>
    <t xml:space="preserve">Elaboración de un documento para la instrumentalización de Políticas Sociales en materia de discapacidad de la P.S. </t>
  </si>
  <si>
    <t>Estudios</t>
  </si>
  <si>
    <t># documentos elaborados y divulgados / 62 contenidos (documentos)</t>
  </si>
  <si>
    <t>Acciones ejecutadas / acciones programadas</t>
  </si>
  <si>
    <t>62 documentos elaborados y divulgados</t>
  </si>
  <si>
    <t xml:space="preserve">Cumplimiento Cronograma desarrollo Plataforma tecnológica  </t>
  </si>
  <si>
    <t>1 informe de los equipos y software adquiridos</t>
  </si>
  <si>
    <t xml:space="preserve">Planta física adecuada para el funcionamiento del INSOR </t>
  </si>
  <si>
    <t>% cumplimiento acciones programadas para el funcionamiento de la Planta Física del INSOR</t>
  </si>
  <si>
    <t>Realizar mantenimiento y apoyo a servicios generales de la sede</t>
  </si>
  <si>
    <t xml:space="preserve">MEJORAMIENTO DE LA INFRAESTRUCTURA FÍSICA DEL INSOR </t>
  </si>
  <si>
    <t xml:space="preserve">ACTIVIDAD DEL PLAN DE ACCION </t>
  </si>
  <si>
    <t>ACTIVIDAD PROYECTO DE INVERSION</t>
  </si>
  <si>
    <t>MEJORAMIENTO DE LA ATENCION EDUCATIVA  DE LA POBLACION SORDA
Código BPIN 0020050610000</t>
  </si>
  <si>
    <t>ACTIVIDAD DEL PROYECTO DE INVERSION</t>
  </si>
  <si>
    <r>
      <rPr>
        <b/>
        <sz val="12"/>
        <color theme="1"/>
        <rFont val="Verdana"/>
        <family val="2"/>
      </rPr>
      <t>1.2.</t>
    </r>
    <r>
      <rPr>
        <sz val="12"/>
        <color theme="1"/>
        <rFont val="Verdana"/>
        <family val="2"/>
      </rPr>
      <t xml:space="preserve"> Elaborar estudios e investigaciones sobre oferta educativa para estudiantes sordos en transición, básica primaria, secundaria y media superior.
</t>
    </r>
    <r>
      <rPr>
        <b/>
        <sz val="12"/>
        <color theme="1"/>
        <rFont val="Verdana"/>
        <family val="2"/>
      </rPr>
      <t xml:space="preserve">1.3. </t>
    </r>
    <r>
      <rPr>
        <sz val="12"/>
        <color theme="1"/>
        <rFont val="Verdana"/>
        <family val="2"/>
      </rPr>
      <t xml:space="preserve">Elaborar estudios e investigaciones sobre lengua de señas en Colombia.
</t>
    </r>
    <r>
      <rPr>
        <b/>
        <sz val="12"/>
        <color theme="1"/>
        <rFont val="Verdana"/>
        <family val="2"/>
      </rPr>
      <t xml:space="preserve">1.5. </t>
    </r>
    <r>
      <rPr>
        <sz val="12"/>
        <color theme="1"/>
        <rFont val="Verdana"/>
        <family val="2"/>
      </rPr>
      <t xml:space="preserve">Realizar trabajo de campo para recolección de información.
</t>
    </r>
    <r>
      <rPr>
        <b/>
        <sz val="12"/>
        <color theme="1"/>
        <rFont val="Verdana"/>
        <family val="2"/>
      </rPr>
      <t>2.1.</t>
    </r>
    <r>
      <rPr>
        <sz val="12"/>
        <color theme="1"/>
        <rFont val="Verdana"/>
        <family val="2"/>
      </rPr>
      <t xml:space="preserve"> Realizar acciones de acompañamiento, aplicación y promoción en instituciones educativas y secretarias de educación.
</t>
    </r>
    <r>
      <rPr>
        <b/>
        <sz val="12"/>
        <color theme="1"/>
        <rFont val="Verdana"/>
        <family val="2"/>
      </rPr>
      <t>2.2.</t>
    </r>
    <r>
      <rPr>
        <sz val="12"/>
        <color theme="1"/>
        <rFont val="Verdana"/>
        <family val="2"/>
      </rPr>
      <t xml:space="preserve"> Prestar servicios de asesoría y asistencia técnica para mejorar la oferta de educación formal a la población sorda.
</t>
    </r>
    <r>
      <rPr>
        <b/>
        <sz val="12"/>
        <color theme="1"/>
        <rFont val="Verdana"/>
        <family val="2"/>
      </rPr>
      <t>2.3.</t>
    </r>
    <r>
      <rPr>
        <sz val="12"/>
        <color theme="1"/>
        <rFont val="Verdana"/>
        <family val="2"/>
      </rPr>
      <t xml:space="preserve"> Realizar actividades de divulgación, comunicación, promoción y desarrollo.
</t>
    </r>
    <r>
      <rPr>
        <b/>
        <sz val="12"/>
        <color theme="1"/>
        <rFont val="Verdana"/>
        <family val="2"/>
      </rPr>
      <t xml:space="preserve">2.4. </t>
    </r>
    <r>
      <rPr>
        <sz val="12"/>
        <color theme="1"/>
        <rFont val="Verdana"/>
        <family val="2"/>
      </rPr>
      <t>Realizar acciones de acompañamiento, aplicación y promoción en primera infancia</t>
    </r>
  </si>
  <si>
    <r>
      <t>● Diseñar e Implementar la primera etapa del modelo integral para la calidad, ampliación de la cobertura y mejorar la permanencia de la población sorda en el sistema educativo en 10 ciudades.
● Prestar servicios de asistencia técnica para el fortalecimiento institucional de la gestión pública y privada, respecto del acceso a la educación de la población sorda.
● Promover acciones para mejorar el acceso y permanencia en educación superior para la población sorda.</t>
    </r>
    <r>
      <rPr>
        <sz val="12"/>
        <color rgb="FFFF0000"/>
        <rFont val="Verdana"/>
        <family val="2"/>
      </rPr>
      <t xml:space="preserve"> </t>
    </r>
    <r>
      <rPr>
        <sz val="12"/>
        <color theme="1"/>
        <rFont val="Verdana"/>
        <family val="2"/>
      </rPr>
      <t xml:space="preserve">
</t>
    </r>
    <r>
      <rPr>
        <sz val="12"/>
        <rFont val="Verdana"/>
        <family val="2"/>
      </rPr>
      <t>● Promover y documentar acciones para establecer alianzas interinstitucionales para la promoción de la educación en la población sorda</t>
    </r>
    <r>
      <rPr>
        <sz val="12"/>
        <color theme="1"/>
        <rFont val="Verdana"/>
        <family val="2"/>
      </rPr>
      <t xml:space="preserve">
● Realizar acciones de capacitación y divulgación dirigida a comunidad oyente y sorda, para promover la calidad de la educación para población sorda.</t>
    </r>
  </si>
  <si>
    <r>
      <rPr>
        <b/>
        <sz val="12"/>
        <color theme="1"/>
        <rFont val="Verdana"/>
        <family val="2"/>
      </rPr>
      <t xml:space="preserve">2.4. </t>
    </r>
    <r>
      <rPr>
        <sz val="12"/>
        <color theme="1"/>
        <rFont val="Verdana"/>
        <family val="2"/>
      </rPr>
      <t>Realizar acciones de acompañamiento, aplicación y promoción en primera infancia</t>
    </r>
  </si>
  <si>
    <t xml:space="preserve">● Implementar primera fase proyecto piloto bilingüe de atención integral para niñas y niños sordos en primera infancia </t>
  </si>
  <si>
    <t>● Consolidar y validar la norma de competencia con las funciones identificadas en alianza con el SENA y representantes de la academia y de la organización civil.
● Elaboración de lineamientos estratégicos, técnicos y administrativos para la evaluación nacional de interpretes
● Elaboración del documento de lineamientos para la enseñanza de la LSC elaborado y aprobado
● Elaboración y pilotaje de los componentes de la prueba de evaluación de intérpretes.</t>
  </si>
  <si>
    <r>
      <rPr>
        <b/>
        <sz val="12"/>
        <color theme="1"/>
        <rFont val="Verdana"/>
        <family val="2"/>
      </rPr>
      <t xml:space="preserve">1.3. </t>
    </r>
    <r>
      <rPr>
        <sz val="12"/>
        <color theme="1"/>
        <rFont val="Verdana"/>
        <family val="2"/>
      </rPr>
      <t xml:space="preserve">Elaborar estudios e investigaciones sobre lengua de señas en Colombia.
</t>
    </r>
    <r>
      <rPr>
        <b/>
        <sz val="12"/>
        <color theme="1"/>
        <rFont val="Verdana"/>
        <family val="2"/>
      </rPr>
      <t xml:space="preserve">2.2. </t>
    </r>
    <r>
      <rPr>
        <sz val="12"/>
        <color theme="1"/>
        <rFont val="Verdana"/>
        <family val="2"/>
      </rPr>
      <t xml:space="preserve">Prestar servicios de asesoría y asistencia técnica para mejorar la oferta de educación formal a la población sorda.
</t>
    </r>
    <r>
      <rPr>
        <b/>
        <sz val="12"/>
        <color theme="1"/>
        <rFont val="Verdana"/>
        <family val="2"/>
      </rPr>
      <t>3.1.</t>
    </r>
    <r>
      <rPr>
        <sz val="12"/>
        <color theme="1"/>
        <rFont val="Verdana"/>
        <family val="2"/>
      </rPr>
      <t xml:space="preserve"> Adquirir los insumos necesarios y efectuar el mantenimiento preventivo y correctivo del sistema</t>
    </r>
  </si>
  <si>
    <t>● Diagnosticar e implementar una estrategia para fortalecer la plataforma tecnológica del INSOR en atención con la capacidad de gestión del INSOR en la promoción de derechos de las personas sordas.
● Fortalecer las condiciones para la interacción entre oyentes y la población sorda a través del uso del servicio de interpretación en Lengua de Señas Colombiana -LSC
● Mantener la estrategia de rendición de cuentas sostenida
● Realizar el levantamiento y registro de documentos de la oferta y demanda de servicios de la población sorda.</t>
  </si>
  <si>
    <t>ACTIVIDAD PLAN DE ACCION</t>
  </si>
  <si>
    <r>
      <rPr>
        <b/>
        <sz val="12"/>
        <color theme="1"/>
        <rFont val="Verdana"/>
        <family val="2"/>
      </rPr>
      <t xml:space="preserve">1.7. </t>
    </r>
    <r>
      <rPr>
        <sz val="12"/>
        <color theme="1"/>
        <rFont val="Verdana"/>
        <family val="2"/>
      </rPr>
      <t xml:space="preserve">Realizar el levantamiento y registro de documentos de la oferta y demanda de servicios de la población sorda.
</t>
    </r>
    <r>
      <rPr>
        <b/>
        <sz val="12"/>
        <color theme="1"/>
        <rFont val="Verdana"/>
        <family val="2"/>
      </rPr>
      <t>2.3.</t>
    </r>
    <r>
      <rPr>
        <sz val="12"/>
        <color theme="1"/>
        <rFont val="Verdana"/>
        <family val="2"/>
      </rPr>
      <t xml:space="preserve"> Realizar actividades de divulgación, comunicación, promoción y desarrollo
</t>
    </r>
    <r>
      <rPr>
        <b/>
        <sz val="12"/>
        <color theme="1"/>
        <rFont val="Verdana"/>
        <family val="2"/>
      </rPr>
      <t xml:space="preserve">3.1. </t>
    </r>
    <r>
      <rPr>
        <sz val="12"/>
        <color theme="1"/>
        <rFont val="Verdana"/>
        <family val="2"/>
      </rPr>
      <t>Adquirir los insumos necesarios y efectuar el mantenimiento preventivo y correctivo del sistema</t>
    </r>
  </si>
  <si>
    <t>IMPLANTACION DE UN MODELO  DE MODERNIZACION Y GESTIÓN PÚBLICA 
Código BPIN 0020054370000</t>
  </si>
  <si>
    <r>
      <t xml:space="preserve">1.1. </t>
    </r>
    <r>
      <rPr>
        <sz val="12"/>
        <color theme="1"/>
        <rFont val="Verdana"/>
        <family val="2"/>
      </rPr>
      <t xml:space="preserve">Ejecutar el plan de Gestión Misional y de Gobierno.
</t>
    </r>
    <r>
      <rPr>
        <b/>
        <sz val="12"/>
        <color theme="1"/>
        <rFont val="Verdana"/>
        <family val="2"/>
      </rPr>
      <t xml:space="preserve">1.2. </t>
    </r>
    <r>
      <rPr>
        <sz val="12"/>
        <color theme="1"/>
        <rFont val="Verdana"/>
        <family val="2"/>
      </rPr>
      <t xml:space="preserve">Ejecutar el plan de Transparencia, Participación y Servicio al Ciudadano.
</t>
    </r>
    <r>
      <rPr>
        <b/>
        <sz val="12"/>
        <color theme="1"/>
        <rFont val="Verdana"/>
        <family val="2"/>
      </rPr>
      <t>1.3.</t>
    </r>
    <r>
      <rPr>
        <sz val="12"/>
        <color theme="1"/>
        <rFont val="Verdana"/>
        <family val="2"/>
      </rPr>
      <t xml:space="preserve"> Ejecutar el plan de Gestión del Talento Humano.
</t>
    </r>
    <r>
      <rPr>
        <b/>
        <sz val="12"/>
        <color theme="1"/>
        <rFont val="Verdana"/>
        <family val="2"/>
      </rPr>
      <t>1.4.</t>
    </r>
    <r>
      <rPr>
        <sz val="12"/>
        <color theme="1"/>
        <rFont val="Verdana"/>
        <family val="2"/>
      </rPr>
      <t xml:space="preserve"> Ejecutar el plan de Eficiencia Administrativa.
</t>
    </r>
    <r>
      <rPr>
        <b/>
        <sz val="12"/>
        <color theme="1"/>
        <rFont val="Verdana"/>
        <family val="2"/>
      </rPr>
      <t>1.6.</t>
    </r>
    <r>
      <rPr>
        <sz val="12"/>
        <color theme="1"/>
        <rFont val="Verdana"/>
        <family val="2"/>
      </rPr>
      <t xml:space="preserve"> Mantener actualizado el sistema de gestión de calidad.</t>
    </r>
  </si>
  <si>
    <t>Cumplimiento cronogramas de actividades para implementar la primera fase del proyecto piloto bilingüe en primera infancia / 95 % de la programación</t>
  </si>
  <si>
    <t>Cumplimiento cronogramas de actividades para normalizar el servicio de interpretación de LSC / 95 % de la programación</t>
  </si>
  <si>
    <t>Cumplimiento cronogramas de actividades para el fortalecimiento de la capacidad institucional / 95 % de la programación</t>
  </si>
  <si>
    <t>ESTUDIOS, HERRAMIENTAS Y ORIENTACIONES  PARA MEJORAR LA CALIDAD  DE VIDA DE LA POBLACION  CON LIMITACION 
Código BPIN 0020059620000</t>
  </si>
  <si>
    <r>
      <rPr>
        <b/>
        <sz val="12"/>
        <color theme="1"/>
        <rFont val="Verdana"/>
        <family val="2"/>
      </rPr>
      <t>3.1.</t>
    </r>
    <r>
      <rPr>
        <sz val="12"/>
        <color theme="1"/>
        <rFont val="Verdana"/>
        <family val="2"/>
      </rPr>
      <t xml:space="preserve"> Diseñar, elaborar y producir contenidos virtuales
</t>
    </r>
    <r>
      <rPr>
        <b/>
        <sz val="12"/>
        <color theme="1"/>
        <rFont val="Verdana"/>
        <family val="2"/>
      </rPr>
      <t>3.2.</t>
    </r>
    <r>
      <rPr>
        <sz val="12"/>
        <color theme="1"/>
        <rFont val="Verdana"/>
        <family val="2"/>
      </rPr>
      <t xml:space="preserve"> Elaborar y producir contenidos de comunicación y divulgación.
</t>
    </r>
    <r>
      <rPr>
        <b/>
        <sz val="12"/>
        <color theme="1"/>
        <rFont val="Verdana"/>
        <family val="2"/>
      </rPr>
      <t>3.4.</t>
    </r>
    <r>
      <rPr>
        <sz val="12"/>
        <color theme="1"/>
        <rFont val="Verdana"/>
        <family val="2"/>
      </rPr>
      <t xml:space="preserve"> Realizar acciones de comunicación y divulgación con población sorda y otros actores involucrados.
</t>
    </r>
    <r>
      <rPr>
        <b/>
        <sz val="12"/>
        <color theme="1"/>
        <rFont val="Verdana"/>
        <family val="2"/>
      </rPr>
      <t>4.3.</t>
    </r>
    <r>
      <rPr>
        <sz val="12"/>
        <color theme="1"/>
        <rFont val="Verdana"/>
        <family val="2"/>
      </rPr>
      <t xml:space="preserve"> Realizar acciones de socialización y capacitación para agentes educativos sobre entorno de derechos de personas sordas.</t>
    </r>
  </si>
  <si>
    <r>
      <rPr>
        <b/>
        <sz val="12"/>
        <color theme="1"/>
        <rFont val="Verdana"/>
        <family val="2"/>
      </rPr>
      <t xml:space="preserve">3.3. </t>
    </r>
    <r>
      <rPr>
        <sz val="12"/>
        <color theme="1"/>
        <rFont val="Verdana"/>
        <family val="2"/>
      </rPr>
      <t>Identificar y documentar las políticas, herramientas de regulación en materia de discapacidad.</t>
    </r>
  </si>
  <si>
    <t>● Diagnosticar e implementar una estrategia para fortalecer la plataforma tecnológica del INSOR en atención con la capacidad de gestión del INSOR en la promoción de derechos de las personas sordas. 
● Realizar el levantamiento y registro de documentos de la oferta y demanda de servicios de la población sorda.
● Fortalecer las condiciones para la interacción entre oyentes y la población sorda a través del uso del servicio de interpretación en Lengua de Señas Colombiana -LSC.
● Mantener la estrategia de rendición de cuentas sostenida .
● Seguimiento y evaluación al cumplimiento de las actividades metas y productos como mecanismo de control, que contribuyan al mejoramiento del proceso de asistencia técnica</t>
  </si>
  <si>
    <t>● Elaboración del documento de lineamientos para la enseñanza de la LSC elaborado y aprobado.</t>
  </si>
  <si>
    <t>IMPLEMENTACION  DE TIC  EN LA EDUCACIÓN  FORMAL PARA POBLACION SORDA  A NIVEL NACIONAL 
Código BPIN 2011011000278</t>
  </si>
  <si>
    <t>1.1</t>
  </si>
  <si>
    <t>elaborar estudios e investigaciones sobre oferta y demanda de servicios para la población sorda</t>
  </si>
  <si>
    <t>1.2</t>
  </si>
  <si>
    <t>realizar las publicaciones de los estudios realizados</t>
  </si>
  <si>
    <t>1.3</t>
  </si>
  <si>
    <t>implementar estrategias de comunicación y difusión</t>
  </si>
  <si>
    <t>2.</t>
  </si>
  <si>
    <t>plataforma tecnológica de virtualización</t>
  </si>
  <si>
    <t>2.1</t>
  </si>
  <si>
    <t>efectuar el mantenimiento preventivo y correctivo del sistema</t>
  </si>
  <si>
    <t>2.2</t>
  </si>
  <si>
    <t>optimizar y repotenciar el hardware de la plataforma tecnológica para los procesos de virtualización</t>
  </si>
  <si>
    <t>2.3</t>
  </si>
  <si>
    <t>adquirir y actualizar las licencias de software necesarias para los procesos de virtualización</t>
  </si>
  <si>
    <t>2.4</t>
  </si>
  <si>
    <t>mejorar la planeación y gestión tecnología del Insor en el desarrollo de las estrategias de comunicación, información y de gobierno en línea</t>
  </si>
  <si>
    <t>3.</t>
  </si>
  <si>
    <t>contenidos de cualificación para agentes educativos</t>
  </si>
  <si>
    <t>3.1</t>
  </si>
  <si>
    <t>realizar la adecuación de los contenidos curriculares a estrategias virtuales de aprendizaje</t>
  </si>
  <si>
    <t>3.2</t>
  </si>
  <si>
    <t>diseñar la interfaz visual de los cursos virtuales</t>
  </si>
  <si>
    <t>3.3</t>
  </si>
  <si>
    <t>elaborar la programación y el montaje de los cursos virtuales en la plataforma virtual</t>
  </si>
  <si>
    <t>3.1. Realizar la adecuación de los contenidos curriculares a estrategias virtuales de aprendizaje.
3.3. Elaborar la programación y el montaje de los cursos virtuales en la plataforma virtual</t>
  </si>
  <si>
    <r>
      <rPr>
        <b/>
        <sz val="12"/>
        <color theme="1"/>
        <rFont val="Verdana"/>
        <family val="2"/>
      </rPr>
      <t xml:space="preserve">5.1. </t>
    </r>
    <r>
      <rPr>
        <sz val="12"/>
        <color theme="1"/>
        <rFont val="Verdana"/>
        <family val="2"/>
      </rPr>
      <t>Realizar acciones de acompañamiento, aplicación y promoción de derechos de personas con discapacidad auditiva en entidades públicas y privadas.</t>
    </r>
  </si>
  <si>
    <t>2.1. Efectuar el mantenimiento preventivo y correctivo del sistema.
2.2. Optimizar y repotenciar el hardware de la plataforma tecnológica para los procesos de virtualización.
2.4. Mejorar la planeación y gestión tecnología del Insor en el desarrollo de las estrategias de comunicación, información y de gobierno en línea.
1.3. Implementar estrategias de comunicación y difusión</t>
  </si>
  <si>
    <t>● Realizar estudios de la legislación en el ámbito de las competencias institucionales para definir y aplicar el goce efectivo de los derechos de las personas sordas en los procesos de inclusión social.</t>
  </si>
  <si>
    <t>● Acciones interinstitucionales para promover la generación de entornos pertinentes para la inclusión social de las personas sordas</t>
  </si>
  <si>
    <t xml:space="preserve">● Elaborar Contenidos digitales de comunicación e información accesibles para la promoción de derechos de las personas sordas. </t>
  </si>
  <si>
    <t xml:space="preserve">● Promover acciones que permitan el desarrollo de recursos pedagógicos para la comunidad educativa </t>
  </si>
  <si>
    <t xml:space="preserve">● Diagnosticar e implementar una estrategia para fortalecer la plataforma tecnológica del INSOR en atención con la capacidad de gestión del INSOR en la promoción de derechos de las personas sordas. 
Mantener la estrategia de rendición de cuentas sostenida </t>
  </si>
  <si>
    <t>ADQUISICIÓN MEJORAMIENTO DE LA CAPACIDAD INSTITUCIONAL DEL INSOR A TRAVES DE LA COMPRA DE UNA PLANTA FÍSICA ADECUADA A LOS REQUERIMIENTOS DE LA ENTIDAD BOGOTÁ
Código BPIN 2012011000528</t>
  </si>
  <si>
    <t>● Adelantar acciones para garantizar una planta física adecuada para el funcionamiento del INSOR</t>
  </si>
  <si>
    <t>● Diagnosticar e implementar una estrategia para fortalecer la plataforma tecnológica del INSOR en atención con la capacidad de gestión del INSOR en la promoción de derechos de las personas sordas.</t>
  </si>
  <si>
    <r>
      <rPr>
        <b/>
        <sz val="12"/>
        <color theme="1"/>
        <rFont val="Verdana"/>
        <family val="2"/>
      </rPr>
      <t>1.4.</t>
    </r>
    <r>
      <rPr>
        <sz val="12"/>
        <color theme="1"/>
        <rFont val="Verdana"/>
        <family val="2"/>
      </rPr>
      <t xml:space="preserve"> Coordinar y gerenciar las diferentes etapas del proyecto.
</t>
    </r>
    <r>
      <rPr>
        <b/>
        <sz val="12"/>
        <color theme="1"/>
        <rFont val="Verdana"/>
        <family val="2"/>
      </rPr>
      <t>2.1.</t>
    </r>
    <r>
      <rPr>
        <sz val="12"/>
        <color theme="1"/>
        <rFont val="Verdana"/>
        <family val="2"/>
      </rPr>
      <t xml:space="preserve"> Dotación, traslado e imprevistos.
</t>
    </r>
    <r>
      <rPr>
        <b/>
        <sz val="12"/>
        <color theme="1"/>
        <rFont val="Verdana"/>
        <family val="2"/>
      </rPr>
      <t xml:space="preserve">2.3. </t>
    </r>
    <r>
      <rPr>
        <sz val="12"/>
        <color theme="1"/>
        <rFont val="Verdana"/>
        <family val="2"/>
      </rPr>
      <t xml:space="preserve">Arrendar una sede provisional mientras se realizan las adecuaciones.
</t>
    </r>
    <r>
      <rPr>
        <b/>
        <sz val="12"/>
        <color theme="1"/>
        <rFont val="Verdana"/>
        <family val="2"/>
      </rPr>
      <t xml:space="preserve">2.4. </t>
    </r>
    <r>
      <rPr>
        <sz val="12"/>
        <color theme="1"/>
        <rFont val="Verdana"/>
        <family val="2"/>
      </rPr>
      <t xml:space="preserve">Adecuar las oficinas e instalaciones de la nueva sede.
</t>
    </r>
    <r>
      <rPr>
        <b/>
        <sz val="12"/>
        <color theme="1"/>
        <rFont val="Verdana"/>
        <family val="2"/>
      </rPr>
      <t>2.5.</t>
    </r>
    <r>
      <rPr>
        <sz val="12"/>
        <color theme="1"/>
        <rFont val="Verdana"/>
        <family val="2"/>
      </rPr>
      <t xml:space="preserve"> Adquirir e instalar el mobiliario, los equipos y el sistema de redes.
</t>
    </r>
    <r>
      <rPr>
        <b/>
        <sz val="12"/>
        <color theme="1"/>
        <rFont val="Verdana"/>
        <family val="2"/>
      </rPr>
      <t>2.6.</t>
    </r>
    <r>
      <rPr>
        <sz val="12"/>
        <color theme="1"/>
        <rFont val="Verdana"/>
        <family val="2"/>
      </rPr>
      <t xml:space="preserve"> Adquirir y Adoptar tecnologías de información y comunicaciones.
</t>
    </r>
  </si>
  <si>
    <r>
      <rPr>
        <b/>
        <sz val="12"/>
        <color theme="1"/>
        <rFont val="Verdana"/>
        <family val="2"/>
      </rPr>
      <t>2.5.</t>
    </r>
    <r>
      <rPr>
        <sz val="12"/>
        <color theme="1"/>
        <rFont val="Verdana"/>
        <family val="2"/>
      </rPr>
      <t xml:space="preserve"> Adquirir e instalar el mobiliario, los equipos y el sistema de redes.
</t>
    </r>
    <r>
      <rPr>
        <b/>
        <sz val="12"/>
        <color theme="1"/>
        <rFont val="Verdana"/>
        <family val="2"/>
      </rPr>
      <t>2.6.</t>
    </r>
    <r>
      <rPr>
        <sz val="12"/>
        <color theme="1"/>
        <rFont val="Verdana"/>
        <family val="2"/>
      </rPr>
      <t xml:space="preserve"> Adquirir y Adoptar tecnologías de información y comunicaciones.
</t>
    </r>
  </si>
  <si>
    <t>● Realizar actualización de instrumentos de planeación estratégica y el seguimiento a los respectivos planes de la entidad.
● Definir e implementar estrategia de servicio al ciudadano. 
● Desarrollar el Programa de Auditoría Integral .
● Evaluar los funcionarios de carrera y gerentes públicos.
● Implementar el sistema de gestión de la seguridad y salud en trabajo.
● Mantener la estrategia de rendición de cuentas sostenida.
● Optimizar el proceso de la gestión contractual del INSOR.
● Rediseñar el Sistema de Gestión de Calidad del INSOR.</t>
  </si>
  <si>
    <t>Cumplimiento cronogramas de actividades para la implementación de la estrategia integral para el mejoramiento y calidad de la educación de la población sorda / 95 % de la programación</t>
  </si>
  <si>
    <r>
      <rPr>
        <b/>
        <sz val="12"/>
        <color theme="1"/>
        <rFont val="Verdana"/>
        <family val="2"/>
      </rPr>
      <t>1.3.</t>
    </r>
    <r>
      <rPr>
        <sz val="12"/>
        <color theme="1"/>
        <rFont val="Verdana"/>
        <family val="2"/>
      </rPr>
      <t xml:space="preserve"> Realizar el levantamiento y registro de documentos de la oferta y demanda de servicios de la población sorda.
</t>
    </r>
    <r>
      <rPr>
        <b/>
        <sz val="12"/>
        <color theme="1"/>
        <rFont val="Verdana"/>
        <family val="2"/>
      </rPr>
      <t>5.1.</t>
    </r>
    <r>
      <rPr>
        <sz val="12"/>
        <color theme="1"/>
        <rFont val="Verdana"/>
        <family val="2"/>
      </rPr>
      <t xml:space="preserve"> Realizar acciones de acompañamiento, aplicación y promoción de derechos de personas con discapacidad auditiva en entidades públicas y privadas.
</t>
    </r>
    <r>
      <rPr>
        <b/>
        <sz val="12"/>
        <color theme="1"/>
        <rFont val="Verdana"/>
        <family val="2"/>
      </rPr>
      <t>5.2.</t>
    </r>
    <r>
      <rPr>
        <sz val="12"/>
        <color theme="1"/>
        <rFont val="Verdana"/>
        <family val="2"/>
      </rPr>
      <t xml:space="preserve"> Prestar servicios de asesoría y asistencia técnica para implementación de políticas en pro de personas con discapacidad auditiva</t>
    </r>
  </si>
  <si>
    <r>
      <rPr>
        <b/>
        <sz val="12"/>
        <color theme="1"/>
        <rFont val="Verdana"/>
        <family val="2"/>
      </rPr>
      <t>1.3.</t>
    </r>
    <r>
      <rPr>
        <sz val="12"/>
        <color theme="1"/>
        <rFont val="Verdana"/>
        <family val="2"/>
      </rPr>
      <t xml:space="preserve"> Realizar el levantamiento y registro de documentos de la oferta y demanda de servicios de la población sorda.
</t>
    </r>
    <r>
      <rPr>
        <b/>
        <sz val="12"/>
        <color theme="1"/>
        <rFont val="Verdana"/>
        <family val="2"/>
      </rPr>
      <t>1.4.</t>
    </r>
    <r>
      <rPr>
        <sz val="12"/>
        <color theme="1"/>
        <rFont val="Verdana"/>
        <family val="2"/>
      </rPr>
      <t xml:space="preserve"> Fortalecer servicios de closed caption y post-producción audiovisual.
</t>
    </r>
    <r>
      <rPr>
        <b/>
        <sz val="12"/>
        <color theme="1"/>
        <rFont val="Verdana"/>
        <family val="2"/>
      </rPr>
      <t>3.4.</t>
    </r>
    <r>
      <rPr>
        <sz val="12"/>
        <color theme="1"/>
        <rFont val="Verdana"/>
        <family val="2"/>
      </rPr>
      <t xml:space="preserve"> Realizar acciones de comunicación y divulgación con población sorda y otros actores involucrados.
</t>
    </r>
    <r>
      <rPr>
        <b/>
        <sz val="12"/>
        <color theme="1"/>
        <rFont val="Verdana"/>
        <family val="2"/>
      </rPr>
      <t>5.1.</t>
    </r>
    <r>
      <rPr>
        <sz val="12"/>
        <color theme="1"/>
        <rFont val="Verdana"/>
        <family val="2"/>
      </rPr>
      <t xml:space="preserve"> Realizar acciones de acompañamiento, aplicación y promoción de derechos de personas con discapacidad auditiva en entidades públicas y privadas.
</t>
    </r>
    <r>
      <rPr>
        <b/>
        <sz val="12"/>
        <color theme="1"/>
        <rFont val="Verdana"/>
        <family val="2"/>
      </rPr>
      <t>5.2.</t>
    </r>
    <r>
      <rPr>
        <sz val="12"/>
        <color theme="1"/>
        <rFont val="Verdana"/>
        <family val="2"/>
      </rPr>
      <t xml:space="preserve"> Prestar servicios de asesoría y asistencia técnica para implementación de políticas en pro de personas con discapacidad auditiva</t>
    </r>
  </si>
  <si>
    <t>PLAN OPERATIVO ANUAL DE INVERSIONES -POAI Versión 2- INSOR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</si>
</sst>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2]\ * #,##0.00_ ;_ [$€-2]\ * \-#,##0.00_ ;_ [$€-2]\ * &quot;-&quot;??_ "/>
    <numFmt numFmtId="167" formatCode="_-* #,##0.00\ _€_-;\-* #,##0.00\ _€_-;_-* &quot;-&quot;??\ _€_-;_-@_-"/>
    <numFmt numFmtId="168" formatCode="_ * #,##0.00_ ;_ * \-#,##0.00_ ;_ * &quot;-&quot;??_ ;_ @_ "/>
    <numFmt numFmtId="169" formatCode="_-* #,##0.00\ &quot;€&quot;_-;\-* #,##0.00\ &quot;€&quot;_-;_-* &quot;-&quot;??\ &quot;€&quot;_-;_-@_-"/>
    <numFmt numFmtId="170" formatCode="_(&quot;$&quot;\ * #,##0_);_(&quot;$&quot;\ * \(#,##0\);_(&quot;$&quot;\ * &quot;-&quot;??_);_(@_)"/>
  </numFmts>
  <fonts count="29">
    <font>
      <sz val="11"/>
      <color theme="1"/>
      <name val="Calibri"/>
      <family val="2"/>
      <scheme val="minor"/>
    </font>
    <font>
      <sz val="10"/>
      <name val="Arial"/>
      <family val="2"/>
    </font>
    <font>
      <sz val="12"/>
      <color theme="1"/>
      <name val="Verdana"/>
      <family val="2"/>
    </font>
    <font>
      <sz val="12"/>
      <name val="Verdana"/>
      <family val="2"/>
    </font>
    <font>
      <sz val="12"/>
      <color theme="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2"/>
      <color theme="1"/>
      <name val="Verdana"/>
      <family val="2"/>
    </font>
    <font>
      <b/>
      <sz val="14"/>
      <color theme="1"/>
      <name val="Arial Narrow"/>
      <family val="2"/>
    </font>
    <font>
      <sz val="14"/>
      <color theme="1"/>
      <name val="Arial Narrow"/>
      <family val="2"/>
    </font>
    <font>
      <b/>
      <sz val="14"/>
      <color theme="0"/>
      <name val="Verdana"/>
      <family val="2"/>
    </font>
    <font>
      <b/>
      <sz val="12"/>
      <color theme="0"/>
      <name val="Verdana"/>
      <family val="2"/>
    </font>
    <font>
      <sz val="16"/>
      <color theme="1"/>
      <name val="Calibri"/>
      <family val="2"/>
      <scheme val="minor"/>
    </font>
    <font>
      <sz val="12"/>
      <color rgb="FFFF0000"/>
      <name val="Verdana"/>
      <family val="2"/>
    </font>
    <font>
      <sz val="11"/>
      <color rgb="FF000000"/>
      <name val="Calibri"/>
      <family val="2"/>
      <scheme val="minor"/>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
      <patternFill patternType="solid">
        <fgColor theme="6" tint="0.7999799847602844"/>
        <bgColor indexed="64"/>
      </patternFill>
    </fill>
    <fill>
      <patternFill patternType="solid">
        <fgColor theme="3" tint="-0.24997000396251678"/>
        <bgColor indexed="64"/>
      </patternFill>
    </fill>
    <fill>
      <patternFill patternType="solid">
        <fgColor theme="4" tint="0.7999799847602844"/>
        <bgColor indexed="64"/>
      </patternFill>
    </fill>
    <fill>
      <patternFill patternType="solid">
        <fgColor theme="0" tint="-0.0499799996614456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thin"/>
      <top/>
      <bottom style="thin"/>
    </border>
    <border>
      <left style="thin"/>
      <right style="medium"/>
      <top style="thin"/>
      <bottom style="medium"/>
    </border>
    <border>
      <left/>
      <right style="thin"/>
      <top style="thin"/>
      <bottom style="medium"/>
    </border>
    <border>
      <left/>
      <right/>
      <top/>
      <bottom style="thin"/>
    </border>
    <border>
      <left/>
      <right style="thin"/>
      <top/>
      <bottom style="thin"/>
    </border>
    <border>
      <left/>
      <right style="thin"/>
      <top style="thin"/>
      <bottom/>
    </border>
    <border>
      <left/>
      <right style="thin"/>
      <top style="thin"/>
      <bottom style="thin"/>
    </border>
    <border>
      <left style="thin"/>
      <right style="medium"/>
      <top style="thin"/>
      <bottom/>
    </border>
    <border>
      <left style="medium"/>
      <right style="thin"/>
      <top style="thin"/>
      <bottom/>
    </border>
    <border>
      <left style="medium"/>
      <right style="thin"/>
      <top style="thin"/>
      <bottom style="thin"/>
    </border>
    <border>
      <left style="medium"/>
      <right style="thin"/>
      <top/>
      <bottom style="thin"/>
    </border>
    <border>
      <left style="thin"/>
      <right style="thin"/>
      <top/>
      <bottom/>
    </border>
    <border>
      <left style="thin"/>
      <right/>
      <top/>
      <bottom/>
    </border>
    <border>
      <left/>
      <right style="thin"/>
      <top/>
      <bottom/>
    </border>
    <border>
      <left style="medium"/>
      <right/>
      <top style="medium"/>
      <bottom/>
    </border>
    <border>
      <left style="medium"/>
      <right/>
      <top/>
      <bottom style="thin"/>
    </border>
    <border>
      <left style="thin"/>
      <right style="thin"/>
      <top style="medium"/>
      <bottom/>
    </border>
    <border>
      <left style="thin"/>
      <right/>
      <top style="thin"/>
      <bottom/>
    </border>
    <border>
      <left/>
      <right/>
      <top style="thin"/>
      <bottom/>
    </border>
    <border>
      <left style="medium"/>
      <right style="thin"/>
      <top style="medium"/>
      <bottom/>
    </border>
    <border>
      <left style="thin"/>
      <right style="thin"/>
      <top/>
      <bottom style="medium"/>
    </border>
    <border>
      <left style="thin"/>
      <right/>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164"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66" fontId="1"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167" fontId="0"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168" fontId="1" fillId="0" borderId="0" applyFont="0" applyFill="0" applyBorder="0" applyAlignment="0" applyProtection="0"/>
    <xf numFmtId="44" fontId="5" fillId="0" borderId="0" applyFont="0" applyFill="0" applyBorder="0" applyAlignment="0" applyProtection="0"/>
    <xf numFmtId="169"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7" fillId="0" borderId="0">
      <alignment vertical="top"/>
      <protection/>
    </xf>
    <xf numFmtId="0" fontId="17" fillId="0" borderId="0">
      <alignment vertical="top"/>
      <protection/>
    </xf>
    <xf numFmtId="0" fontId="1" fillId="0" borderId="0">
      <alignment/>
      <protection/>
    </xf>
    <xf numFmtId="0" fontId="1" fillId="0" borderId="0">
      <alignment/>
      <protection/>
    </xf>
    <xf numFmtId="0" fontId="1" fillId="22"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4" fontId="0" fillId="0" borderId="0" applyFont="0" applyFill="0" applyBorder="0" applyAlignment="0" applyProtection="0"/>
    <xf numFmtId="165" fontId="0" fillId="0" borderId="0" applyFont="0" applyFill="0" applyBorder="0" applyAlignment="0" applyProtection="0"/>
  </cellStyleXfs>
  <cellXfs count="92">
    <xf numFmtId="0" fontId="0" fillId="0" borderId="0" xfId="0"/>
    <xf numFmtId="0" fontId="4" fillId="23" borderId="0" xfId="0" applyFont="1" applyFill="1" applyAlignment="1">
      <alignment horizontal="center" vertical="center" wrapText="1"/>
    </xf>
    <xf numFmtId="0" fontId="2" fillId="23" borderId="9" xfId="22" applyFont="1" applyFill="1" applyBorder="1" applyAlignment="1" applyProtection="1">
      <alignment horizontal="center" vertical="center" wrapText="1"/>
      <protection/>
    </xf>
    <xf numFmtId="9" fontId="2" fillId="23" borderId="9" xfId="21" applyNumberFormat="1" applyFont="1" applyFill="1" applyBorder="1" applyAlignment="1">
      <alignment horizontal="center" vertical="center" wrapText="1"/>
      <protection/>
    </xf>
    <xf numFmtId="0" fontId="21" fillId="24" borderId="9"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 fillId="24" borderId="9" xfId="0" applyFont="1" applyFill="1" applyBorder="1" applyAlignment="1">
      <alignment horizontal="center" vertical="center" wrapText="1"/>
    </xf>
    <xf numFmtId="0" fontId="23" fillId="23" borderId="0" xfId="0" applyFont="1" applyFill="1" applyAlignment="1">
      <alignment horizontal="center" vertical="center" wrapText="1"/>
    </xf>
    <xf numFmtId="0" fontId="24" fillId="25" borderId="9" xfId="0" applyFont="1" applyFill="1" applyBorder="1" applyAlignment="1">
      <alignment horizontal="center" vertical="center" wrapText="1"/>
    </xf>
    <xf numFmtId="44" fontId="25" fillId="25" borderId="13" xfId="77" applyFont="1" applyFill="1" applyBorder="1" applyAlignment="1">
      <alignment horizontal="center" vertical="center" wrapText="1"/>
    </xf>
    <xf numFmtId="44" fontId="21" fillId="24" borderId="9" xfId="77" applyFont="1" applyFill="1" applyBorder="1" applyAlignment="1">
      <alignment horizontal="center" vertical="center" wrapText="1"/>
    </xf>
    <xf numFmtId="44" fontId="21" fillId="24" borderId="10" xfId="77" applyFont="1" applyFill="1" applyBorder="1" applyAlignment="1">
      <alignment horizontal="center" vertical="center" wrapText="1"/>
    </xf>
    <xf numFmtId="44" fontId="21" fillId="24" borderId="12" xfId="77" applyFont="1" applyFill="1" applyBorder="1" applyAlignment="1">
      <alignment horizontal="center" vertical="center" wrapText="1"/>
    </xf>
    <xf numFmtId="0" fontId="21" fillId="23" borderId="11" xfId="0" applyFont="1" applyFill="1" applyBorder="1" applyAlignment="1">
      <alignment horizontal="center" vertical="center" wrapText="1"/>
    </xf>
    <xf numFmtId="0" fontId="21" fillId="23" borderId="12" xfId="0" applyFont="1" applyFill="1" applyBorder="1" applyAlignment="1">
      <alignment horizontal="center" vertical="center" wrapText="1"/>
    </xf>
    <xf numFmtId="0" fontId="21" fillId="23" borderId="14" xfId="0" applyFont="1" applyFill="1" applyBorder="1" applyAlignment="1">
      <alignment horizontal="center" vertical="center" wrapText="1"/>
    </xf>
    <xf numFmtId="44" fontId="21" fillId="23" borderId="14" xfId="77" applyFont="1" applyFill="1" applyBorder="1" applyAlignment="1">
      <alignment horizontal="center" vertical="center" wrapText="1"/>
    </xf>
    <xf numFmtId="44" fontId="21" fillId="23" borderId="9" xfId="77" applyFont="1" applyFill="1" applyBorder="1" applyAlignment="1">
      <alignment horizontal="center" vertical="center" wrapText="1"/>
    </xf>
    <xf numFmtId="44" fontId="21" fillId="23" borderId="10" xfId="77" applyFont="1" applyFill="1" applyBorder="1" applyAlignment="1">
      <alignment horizontal="center" vertical="center" wrapText="1"/>
    </xf>
    <xf numFmtId="0" fontId="2" fillId="23" borderId="12" xfId="0" applyFont="1" applyFill="1" applyBorder="1" applyAlignment="1">
      <alignment horizontal="center" vertical="center" wrapText="1"/>
    </xf>
    <xf numFmtId="44" fontId="21" fillId="23" borderId="12" xfId="77" applyFont="1" applyFill="1" applyBorder="1" applyAlignment="1">
      <alignment horizontal="center" vertical="center" wrapText="1"/>
    </xf>
    <xf numFmtId="44" fontId="21" fillId="23" borderId="15" xfId="77" applyFont="1" applyFill="1" applyBorder="1" applyAlignment="1">
      <alignment horizontal="center" vertical="center" wrapText="1"/>
    </xf>
    <xf numFmtId="0" fontId="22" fillId="23" borderId="0" xfId="0" applyFont="1" applyFill="1" applyAlignment="1">
      <alignment horizontal="center" vertical="center" wrapText="1"/>
    </xf>
    <xf numFmtId="44" fontId="21" fillId="0" borderId="9" xfId="77" applyFont="1" applyFill="1" applyBorder="1" applyAlignment="1">
      <alignment horizontal="center" vertical="center" wrapText="1"/>
    </xf>
    <xf numFmtId="44" fontId="4" fillId="23" borderId="0" xfId="0" applyNumberFormat="1" applyFont="1" applyFill="1" applyAlignment="1">
      <alignment horizontal="center" vertical="center" wrapText="1"/>
    </xf>
    <xf numFmtId="0" fontId="24" fillId="25" borderId="9" xfId="0" applyFont="1" applyFill="1" applyBorder="1" applyAlignment="1">
      <alignment horizontal="center" vertical="center" wrapText="1"/>
    </xf>
    <xf numFmtId="44" fontId="0" fillId="0" borderId="0" xfId="0" applyNumberFormat="1"/>
    <xf numFmtId="170" fontId="25" fillId="25" borderId="13" xfId="77" applyNumberFormat="1" applyFont="1" applyFill="1" applyBorder="1" applyAlignment="1">
      <alignment horizontal="center" vertical="center" wrapText="1"/>
    </xf>
    <xf numFmtId="170" fontId="21" fillId="23" borderId="9" xfId="77" applyNumberFormat="1" applyFont="1" applyFill="1" applyBorder="1" applyAlignment="1">
      <alignment horizontal="center" vertical="center" wrapText="1"/>
    </xf>
    <xf numFmtId="170" fontId="21" fillId="23" borderId="10" xfId="77" applyNumberFormat="1" applyFont="1" applyFill="1" applyBorder="1" applyAlignment="1">
      <alignment horizontal="center" vertical="center" wrapText="1"/>
    </xf>
    <xf numFmtId="170" fontId="21" fillId="24" borderId="12" xfId="77" applyNumberFormat="1"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4" fillId="25" borderId="17" xfId="0" applyFont="1" applyFill="1" applyBorder="1" applyAlignment="1">
      <alignment horizontal="center" vertical="center" wrapText="1"/>
    </xf>
    <xf numFmtId="0" fontId="24" fillId="25" borderId="18" xfId="0" applyFont="1" applyFill="1" applyBorder="1" applyAlignment="1">
      <alignment horizontal="center" vertical="center" wrapText="1"/>
    </xf>
    <xf numFmtId="0" fontId="2" fillId="26" borderId="9" xfId="0" applyFont="1" applyFill="1" applyBorder="1" applyAlignment="1">
      <alignment horizontal="justify" vertical="center" wrapText="1"/>
    </xf>
    <xf numFmtId="170" fontId="21" fillId="24" borderId="15" xfId="77" applyNumberFormat="1" applyFont="1" applyFill="1" applyBorder="1" applyAlignment="1">
      <alignment horizontal="center" vertical="center" wrapText="1"/>
    </xf>
    <xf numFmtId="0" fontId="24" fillId="25" borderId="9" xfId="0" applyFont="1" applyFill="1" applyBorder="1" applyAlignment="1">
      <alignment horizontal="center" vertical="center" wrapText="1"/>
    </xf>
    <xf numFmtId="165" fontId="26" fillId="0" borderId="0" xfId="78" applyFont="1"/>
    <xf numFmtId="170" fontId="21" fillId="27" borderId="9" xfId="77" applyNumberFormat="1" applyFont="1" applyFill="1" applyBorder="1" applyAlignment="1">
      <alignment horizontal="center" vertical="center" wrapText="1"/>
    </xf>
    <xf numFmtId="170" fontId="21" fillId="27" borderId="10" xfId="77" applyNumberFormat="1" applyFont="1" applyFill="1" applyBorder="1" applyAlignment="1">
      <alignment horizontal="center" vertical="center" wrapText="1"/>
    </xf>
    <xf numFmtId="44" fontId="21" fillId="27" borderId="9" xfId="77" applyFont="1" applyFill="1" applyBorder="1" applyAlignment="1">
      <alignment horizontal="center" vertical="center" wrapText="1"/>
    </xf>
    <xf numFmtId="44" fontId="21" fillId="27" borderId="10" xfId="77" applyFont="1" applyFill="1" applyBorder="1" applyAlignment="1">
      <alignment horizontal="center" vertical="center" wrapText="1"/>
    </xf>
    <xf numFmtId="44" fontId="21" fillId="27" borderId="13" xfId="77" applyFont="1" applyFill="1" applyBorder="1" applyAlignment="1">
      <alignment horizontal="center" vertical="center" wrapText="1"/>
    </xf>
    <xf numFmtId="0" fontId="24" fillId="25" borderId="9" xfId="0" applyFont="1" applyFill="1" applyBorder="1" applyAlignment="1">
      <alignment horizontal="center" vertical="center" wrapText="1"/>
    </xf>
    <xf numFmtId="0" fontId="2" fillId="26" borderId="9" xfId="0" applyFont="1" applyFill="1" applyBorder="1" applyAlignment="1">
      <alignment horizontal="left" vertical="center" wrapText="1"/>
    </xf>
    <xf numFmtId="0" fontId="2" fillId="26" borderId="13"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4" borderId="20" xfId="0" applyFont="1" applyFill="1" applyBorder="1" applyAlignment="1">
      <alignment horizontal="left" vertical="center" wrapText="1"/>
    </xf>
    <xf numFmtId="0" fontId="24" fillId="25" borderId="13" xfId="0" applyFont="1" applyFill="1" applyBorder="1" applyAlignment="1">
      <alignment horizontal="center" vertical="center" wrapText="1"/>
    </xf>
    <xf numFmtId="44" fontId="21" fillId="24" borderId="13" xfId="77" applyFont="1" applyFill="1" applyBorder="1" applyAlignment="1">
      <alignment vertical="center" wrapText="1"/>
    </xf>
    <xf numFmtId="44" fontId="21" fillId="24" borderId="21" xfId="77" applyFont="1" applyFill="1" applyBorder="1" applyAlignment="1">
      <alignment vertical="center" wrapText="1"/>
    </xf>
    <xf numFmtId="0" fontId="2" fillId="23" borderId="0" xfId="0" applyFont="1" applyFill="1" applyBorder="1" applyAlignment="1">
      <alignment horizontal="center" vertical="center" wrapText="1"/>
    </xf>
    <xf numFmtId="0" fontId="21" fillId="23" borderId="0" xfId="0" applyFont="1" applyFill="1" applyBorder="1" applyAlignment="1">
      <alignment horizontal="center" vertical="center" wrapText="1"/>
    </xf>
    <xf numFmtId="0" fontId="2" fillId="24" borderId="9" xfId="0" applyFont="1" applyFill="1" applyBorder="1" applyAlignment="1">
      <alignment horizontal="left" vertical="center" wrapText="1"/>
    </xf>
    <xf numFmtId="0" fontId="2" fillId="24" borderId="22" xfId="0" applyFont="1" applyFill="1" applyBorder="1" applyAlignment="1">
      <alignment horizontal="left" vertical="center" wrapText="1"/>
    </xf>
    <xf numFmtId="0" fontId="2" fillId="24" borderId="23" xfId="0" applyFont="1" applyFill="1" applyBorder="1" applyAlignment="1">
      <alignment horizontal="left" vertical="center" wrapText="1"/>
    </xf>
    <xf numFmtId="0" fontId="21" fillId="24" borderId="9" xfId="0" applyFont="1" applyFill="1" applyBorder="1" applyAlignment="1">
      <alignment horizontal="left" vertical="center" wrapText="1"/>
    </xf>
    <xf numFmtId="0" fontId="2" fillId="24" borderId="13" xfId="0" applyFont="1" applyFill="1" applyBorder="1" applyAlignment="1">
      <alignment horizontal="left" vertical="center" wrapText="1"/>
    </xf>
    <xf numFmtId="0" fontId="21" fillId="24" borderId="9" xfId="0" applyFont="1" applyFill="1" applyBorder="1" applyAlignment="1">
      <alignment horizontal="center" vertical="center" wrapText="1"/>
    </xf>
    <xf numFmtId="0" fontId="24" fillId="25" borderId="9" xfId="0" applyFont="1" applyFill="1" applyBorder="1" applyAlignment="1">
      <alignment horizontal="center" vertical="center" wrapText="1"/>
    </xf>
    <xf numFmtId="0" fontId="0" fillId="0" borderId="9" xfId="0" applyBorder="1" applyAlignment="1">
      <alignment vertical="center"/>
    </xf>
    <xf numFmtId="0" fontId="28" fillId="0" borderId="9" xfId="0" applyFont="1" applyBorder="1" applyAlignment="1">
      <alignment vertical="center"/>
    </xf>
    <xf numFmtId="0" fontId="2" fillId="24" borderId="18" xfId="0" applyFont="1" applyFill="1" applyBorder="1" applyAlignment="1">
      <alignment horizontal="left" vertical="center" wrapText="1"/>
    </xf>
    <xf numFmtId="0" fontId="2" fillId="24" borderId="24" xfId="0" applyFont="1" applyFill="1" applyBorder="1" applyAlignment="1">
      <alignment horizontal="left" vertical="center" wrapText="1"/>
    </xf>
    <xf numFmtId="0" fontId="23" fillId="23" borderId="0" xfId="0" applyFont="1" applyFill="1" applyBorder="1" applyAlignment="1">
      <alignment horizontal="center" vertical="center" wrapText="1"/>
    </xf>
    <xf numFmtId="0" fontId="0" fillId="23" borderId="0" xfId="0" applyFill="1" applyBorder="1"/>
    <xf numFmtId="0" fontId="25" fillId="25" borderId="13" xfId="0" applyFont="1" applyFill="1" applyBorder="1" applyAlignment="1">
      <alignment horizontal="center" vertical="center" wrapText="1"/>
    </xf>
    <xf numFmtId="0" fontId="25" fillId="25" borderId="25" xfId="0" applyFont="1" applyFill="1" applyBorder="1" applyAlignment="1">
      <alignment horizontal="center" vertical="center" wrapText="1"/>
    </xf>
    <xf numFmtId="0" fontId="25" fillId="25" borderId="14" xfId="0" applyFont="1" applyFill="1" applyBorder="1" applyAlignment="1">
      <alignment horizontal="center" vertical="center" wrapText="1"/>
    </xf>
    <xf numFmtId="0" fontId="24" fillId="25" borderId="26" xfId="0" applyFont="1" applyFill="1" applyBorder="1" applyAlignment="1">
      <alignment horizontal="center" vertical="center" wrapText="1"/>
    </xf>
    <xf numFmtId="0" fontId="24" fillId="25" borderId="0" xfId="0" applyFont="1" applyFill="1" applyBorder="1" applyAlignment="1">
      <alignment horizontal="center" vertical="center" wrapText="1"/>
    </xf>
    <xf numFmtId="0" fontId="24" fillId="25" borderId="27" xfId="0" applyFont="1" applyFill="1" applyBorder="1" applyAlignment="1">
      <alignment horizontal="center" vertical="center" wrapText="1"/>
    </xf>
    <xf numFmtId="0" fontId="21" fillId="24" borderId="28" xfId="0" applyFont="1" applyFill="1" applyBorder="1" applyAlignment="1">
      <alignment horizontal="center" vertical="center" wrapText="1"/>
    </xf>
    <xf numFmtId="0" fontId="21" fillId="24" borderId="29" xfId="0" applyFont="1" applyFill="1" applyBorder="1" applyAlignment="1">
      <alignment horizontal="center" vertical="center" wrapText="1"/>
    </xf>
    <xf numFmtId="0" fontId="21" fillId="24" borderId="9" xfId="0" applyFont="1" applyFill="1" applyBorder="1" applyAlignment="1">
      <alignment horizontal="center" vertical="center" wrapText="1"/>
    </xf>
    <xf numFmtId="0" fontId="21" fillId="24" borderId="30" xfId="0"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4" fillId="25" borderId="31" xfId="0" applyFont="1" applyFill="1" applyBorder="1" applyAlignment="1">
      <alignment horizontal="center" vertical="center" wrapText="1"/>
    </xf>
    <xf numFmtId="0" fontId="24" fillId="25" borderId="32" xfId="0" applyFont="1" applyFill="1" applyBorder="1" applyAlignment="1">
      <alignment horizontal="center" vertical="center" wrapText="1"/>
    </xf>
    <xf numFmtId="0" fontId="24" fillId="25" borderId="19" xfId="0" applyFont="1" applyFill="1" applyBorder="1" applyAlignment="1">
      <alignment horizontal="center" vertical="center" wrapText="1"/>
    </xf>
    <xf numFmtId="0" fontId="21" fillId="24" borderId="33" xfId="0" applyFont="1" applyFill="1" applyBorder="1" applyAlignment="1">
      <alignment horizontal="center" vertical="center" wrapText="1"/>
    </xf>
    <xf numFmtId="0" fontId="21" fillId="24" borderId="24" xfId="0" applyFont="1" applyFill="1" applyBorder="1" applyAlignment="1">
      <alignment horizontal="center" vertical="center" wrapText="1"/>
    </xf>
    <xf numFmtId="0" fontId="25" fillId="25" borderId="34" xfId="0" applyFont="1" applyFill="1" applyBorder="1" applyAlignment="1">
      <alignment horizontal="center" vertical="center" wrapText="1"/>
    </xf>
    <xf numFmtId="0" fontId="25" fillId="25" borderId="35" xfId="0" applyFont="1" applyFill="1" applyBorder="1" applyAlignment="1">
      <alignment horizontal="center" vertical="center" wrapText="1"/>
    </xf>
    <xf numFmtId="0" fontId="25" fillId="25" borderId="17" xfId="0" applyFont="1" applyFill="1" applyBorder="1" applyAlignment="1">
      <alignment horizontal="center" vertical="center" wrapText="1"/>
    </xf>
    <xf numFmtId="0" fontId="25" fillId="25" borderId="18" xfId="0" applyFont="1" applyFill="1" applyBorder="1" applyAlignment="1">
      <alignment horizontal="center" vertical="center" wrapText="1"/>
    </xf>
    <xf numFmtId="0" fontId="24" fillId="25" borderId="9" xfId="0" applyFont="1" applyFill="1" applyBorder="1" applyAlignment="1">
      <alignment horizontal="center" vertical="center" wrapText="1"/>
    </xf>
  </cellXfs>
  <cellStyles count="65">
    <cellStyle name="Normal" xfId="0"/>
    <cellStyle name="Percent" xfId="15"/>
    <cellStyle name="Currency" xfId="16"/>
    <cellStyle name="Currency [0]" xfId="17"/>
    <cellStyle name="Comma" xfId="18"/>
    <cellStyle name="Comma [0]" xfId="19"/>
    <cellStyle name="Porcentaje 3" xfId="20"/>
    <cellStyle name="Normal 6" xfId="21"/>
    <cellStyle name="Normal 2" xfId="22"/>
    <cellStyle name="Moneda 5"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Euro" xfId="51"/>
    <cellStyle name="Explanatory Text" xfId="52"/>
    <cellStyle name="Good" xfId="53"/>
    <cellStyle name="Heading 1" xfId="54"/>
    <cellStyle name="Heading 2" xfId="55"/>
    <cellStyle name="Heading 3" xfId="56"/>
    <cellStyle name="Heading 4" xfId="57"/>
    <cellStyle name="Input" xfId="58"/>
    <cellStyle name="Linked Cell" xfId="59"/>
    <cellStyle name="Millares 2" xfId="60"/>
    <cellStyle name="Millares 3" xfId="61"/>
    <cellStyle name="Millares 4" xfId="62"/>
    <cellStyle name="Millares 5" xfId="63"/>
    <cellStyle name="Moneda 2" xfId="64"/>
    <cellStyle name="Moneda 3" xfId="65"/>
    <cellStyle name="Moneda 4" xfId="66"/>
    <cellStyle name="Normal 2 2" xfId="67"/>
    <cellStyle name="Normal 3" xfId="68"/>
    <cellStyle name="Normal 3 2" xfId="69"/>
    <cellStyle name="Normal 4" xfId="70"/>
    <cellStyle name="Normal 5" xfId="71"/>
    <cellStyle name="Note" xfId="72"/>
    <cellStyle name="Output" xfId="73"/>
    <cellStyle name="Porcentaje 2" xfId="74"/>
    <cellStyle name="Title" xfId="75"/>
    <cellStyle name="Warning Text" xfId="76"/>
    <cellStyle name="Moneda" xfId="77"/>
    <cellStyle name="Millares"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Users\paula.rodriguez\AppData\Local\Microsoft\Windows\Temporary%20Internet%20Files\Content.Outlook\T5KUD3CK\DOCUME~1\GILBER~1.ACO\CONFIG~1\Temp\notes547598\INDICADORES\CopiaREPORTEINDICADORESSIG03052010(mayo%202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TI"/>
      <sheetName val="TABLEROHVI"/>
      <sheetName val="GUIA TABLERO"/>
      <sheetName val="objproceso"/>
      <sheetName val="REPORTESOPERACION"/>
      <sheetName val="OPERACION"/>
      <sheetName val="objestrate"/>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60" zoomScaleNormal="60" zoomScaleSheetLayoutView="55" workbookViewId="0" topLeftCell="A1">
      <pane ySplit="1" topLeftCell="A2" activePane="bottomLeft" state="frozen"/>
      <selection pane="bottomLeft" activeCell="C21" sqref="C21"/>
    </sheetView>
  </sheetViews>
  <sheetFormatPr defaultColWidth="11.421875" defaultRowHeight="15"/>
  <cols>
    <col min="1" max="1" width="30.57421875" style="10" customWidth="1"/>
    <col min="2" max="2" width="70.00390625" style="10" customWidth="1"/>
    <col min="3" max="3" width="102.7109375" style="10" customWidth="1"/>
    <col min="4" max="4" width="40.421875" style="10" customWidth="1"/>
    <col min="5" max="5" width="48.140625" style="10" customWidth="1"/>
    <col min="6" max="6" width="27.421875" style="25" bestFit="1" customWidth="1"/>
    <col min="7" max="7" width="29.140625" style="25" bestFit="1" customWidth="1"/>
    <col min="8" max="8" width="30.7109375" style="25" bestFit="1" customWidth="1"/>
    <col min="9" max="9" width="18.140625" style="1" bestFit="1" customWidth="1"/>
    <col min="10" max="16384" width="11.421875" style="1" customWidth="1"/>
  </cols>
  <sheetData>
    <row r="1" spans="1:9" ht="44.25" customHeight="1">
      <c r="A1" s="71" t="s">
        <v>1</v>
      </c>
      <c r="B1" s="82" t="s">
        <v>20</v>
      </c>
      <c r="C1" s="83"/>
      <c r="D1" s="83"/>
      <c r="E1" s="83"/>
      <c r="F1" s="83"/>
      <c r="G1" s="83"/>
      <c r="H1" s="84"/>
      <c r="I1" s="27"/>
    </row>
    <row r="2" spans="1:9" ht="44.25" customHeight="1">
      <c r="A2" s="72"/>
      <c r="B2" s="74" t="s">
        <v>55</v>
      </c>
      <c r="C2" s="75"/>
      <c r="D2" s="75"/>
      <c r="E2" s="75"/>
      <c r="F2" s="75"/>
      <c r="G2" s="75"/>
      <c r="H2" s="76"/>
      <c r="I2" s="27"/>
    </row>
    <row r="3" spans="1:8" ht="60.75" customHeight="1" thickBot="1">
      <c r="A3" s="73"/>
      <c r="B3" s="53" t="s">
        <v>45</v>
      </c>
      <c r="C3" s="39" t="s">
        <v>42</v>
      </c>
      <c r="D3" s="39" t="s">
        <v>3</v>
      </c>
      <c r="E3" s="39" t="s">
        <v>0</v>
      </c>
      <c r="F3" s="35" t="s">
        <v>4</v>
      </c>
      <c r="G3" s="35" t="s">
        <v>5</v>
      </c>
      <c r="H3" s="36" t="s">
        <v>6</v>
      </c>
    </row>
    <row r="4" spans="1:8" ht="15.75">
      <c r="A4" s="77" t="s">
        <v>7</v>
      </c>
      <c r="B4" s="79" t="s">
        <v>43</v>
      </c>
      <c r="C4" s="80" t="s">
        <v>53</v>
      </c>
      <c r="D4" s="80" t="s">
        <v>3</v>
      </c>
      <c r="E4" s="80" t="s">
        <v>0</v>
      </c>
      <c r="F4" s="30">
        <v>400000000</v>
      </c>
      <c r="G4" s="30">
        <v>0</v>
      </c>
      <c r="H4" s="30">
        <f>+F4+G4</f>
        <v>400000000</v>
      </c>
    </row>
    <row r="5" spans="1:8" ht="30">
      <c r="A5" s="78"/>
      <c r="B5" s="79"/>
      <c r="C5" s="81"/>
      <c r="D5" s="81"/>
      <c r="E5" s="81"/>
      <c r="F5" s="13" t="s">
        <v>4</v>
      </c>
      <c r="G5" s="13" t="s">
        <v>5</v>
      </c>
      <c r="H5" s="14" t="s">
        <v>9</v>
      </c>
    </row>
    <row r="6" spans="1:8" ht="148.5" customHeight="1">
      <c r="A6" s="58" t="s">
        <v>14</v>
      </c>
      <c r="B6" s="61" t="s">
        <v>56</v>
      </c>
      <c r="C6" s="47" t="s">
        <v>103</v>
      </c>
      <c r="D6" s="58" t="s">
        <v>21</v>
      </c>
      <c r="E6" s="62" t="s">
        <v>19</v>
      </c>
      <c r="F6" s="54">
        <v>400000000</v>
      </c>
      <c r="G6" s="54">
        <v>0</v>
      </c>
      <c r="H6" s="55">
        <f>+F6+G6</f>
        <v>400000000</v>
      </c>
    </row>
    <row r="7" spans="1:8" ht="21.75" customHeight="1" thickBot="1">
      <c r="A7" s="70"/>
      <c r="B7" s="70"/>
      <c r="C7" s="56"/>
      <c r="D7" s="57"/>
      <c r="E7" s="8" t="s">
        <v>11</v>
      </c>
      <c r="F7" s="33">
        <f>SUM(F6:F6)</f>
        <v>400000000</v>
      </c>
      <c r="G7" s="33">
        <f>SUM(G6:G6)</f>
        <v>0</v>
      </c>
      <c r="H7" s="38">
        <f>SUM(H6:H6)</f>
        <v>400000000</v>
      </c>
    </row>
    <row r="8" spans="1:2" ht="15">
      <c r="A8" s="69"/>
      <c r="B8" s="69"/>
    </row>
    <row r="9" spans="1:8" ht="15">
      <c r="A9" s="69"/>
      <c r="B9" s="69"/>
      <c r="F9" s="1"/>
      <c r="G9" s="1"/>
      <c r="H9" s="1"/>
    </row>
    <row r="10" spans="1:2" ht="15">
      <c r="A10" s="69"/>
      <c r="B10" s="69"/>
    </row>
    <row r="11" spans="1:2" ht="15">
      <c r="A11" s="69"/>
      <c r="B11" s="69"/>
    </row>
    <row r="12" spans="1:2" ht="15">
      <c r="A12" s="69"/>
      <c r="B12" s="69"/>
    </row>
  </sheetData>
  <mergeCells count="8">
    <mergeCell ref="A1:A3"/>
    <mergeCell ref="B2:H2"/>
    <mergeCell ref="A4:A5"/>
    <mergeCell ref="B4:B5"/>
    <mergeCell ref="C4:C5"/>
    <mergeCell ref="D4:D5"/>
    <mergeCell ref="E4:E5"/>
    <mergeCell ref="B1:H1"/>
  </mergeCells>
  <printOptions horizontalCentered="1"/>
  <pageMargins left="1.1023622047244095" right="0.5118110236220472" top="0.5511811023622047" bottom="0.5511811023622047" header="0.31496062992125984" footer="0.31496062992125984"/>
  <pageSetup fitToHeight="10" horizontalDpi="600" verticalDpi="600" orientation="landscape" paperSize="5" scale="45" r:id="rId1"/>
  <headerFooter>
    <oddFooter>&amp;LOficina Asesora de Planeación&amp;Rversión 1</oddFooter>
  </headerFooter>
  <colBreaks count="1" manualBreakCount="1">
    <brk id="8"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60" zoomScaleNormal="60" workbookViewId="0" topLeftCell="A1">
      <selection activeCell="A1" sqref="A1:H10"/>
    </sheetView>
  </sheetViews>
  <sheetFormatPr defaultColWidth="11.421875" defaultRowHeight="15"/>
  <cols>
    <col min="1" max="1" width="32.140625" style="0" customWidth="1"/>
    <col min="2" max="2" width="70.00390625" style="0" customWidth="1"/>
    <col min="3" max="3" width="102.7109375" style="0" customWidth="1"/>
    <col min="4" max="4" width="40.421875" style="0" customWidth="1"/>
    <col min="5" max="5" width="48.140625" style="0" customWidth="1"/>
    <col min="6" max="6" width="34.140625" style="0" customWidth="1"/>
    <col min="7" max="7" width="33.7109375" style="0" customWidth="1"/>
    <col min="8" max="8" width="31.7109375" style="0" customWidth="1"/>
    <col min="9" max="9" width="28.57421875" style="0" customWidth="1"/>
    <col min="10" max="10" width="47.140625" style="0" customWidth="1"/>
  </cols>
  <sheetData>
    <row r="1" spans="1:8" ht="45" customHeight="1">
      <c r="A1" s="71" t="s">
        <v>1</v>
      </c>
      <c r="B1" s="82" t="s">
        <v>20</v>
      </c>
      <c r="C1" s="83"/>
      <c r="D1" s="83"/>
      <c r="E1" s="83"/>
      <c r="F1" s="83"/>
      <c r="G1" s="83"/>
      <c r="H1" s="84"/>
    </row>
    <row r="2" spans="1:8" ht="45" customHeight="1">
      <c r="A2" s="72"/>
      <c r="B2" s="74" t="s">
        <v>44</v>
      </c>
      <c r="C2" s="75"/>
      <c r="D2" s="75"/>
      <c r="E2" s="75"/>
      <c r="F2" s="75"/>
      <c r="G2" s="75"/>
      <c r="H2" s="76"/>
    </row>
    <row r="3" spans="1:8" ht="37.5" customHeight="1" thickBot="1">
      <c r="A3" s="87"/>
      <c r="B3" s="39" t="s">
        <v>45</v>
      </c>
      <c r="C3" s="11" t="s">
        <v>42</v>
      </c>
      <c r="D3" s="11" t="s">
        <v>3</v>
      </c>
      <c r="E3" s="11" t="s">
        <v>0</v>
      </c>
      <c r="F3" s="11" t="s">
        <v>4</v>
      </c>
      <c r="G3" s="11" t="s">
        <v>5</v>
      </c>
      <c r="H3" s="11" t="s">
        <v>6</v>
      </c>
    </row>
    <row r="4" spans="1:8" ht="18.75" customHeight="1">
      <c r="A4" s="85" t="s">
        <v>7</v>
      </c>
      <c r="B4" s="80" t="s">
        <v>43</v>
      </c>
      <c r="C4" s="80" t="s">
        <v>53</v>
      </c>
      <c r="D4" s="80" t="s">
        <v>3</v>
      </c>
      <c r="E4" s="80" t="s">
        <v>0</v>
      </c>
      <c r="F4" s="12">
        <f>+F10</f>
        <v>1306052806</v>
      </c>
      <c r="G4" s="12">
        <f>+G10</f>
        <v>584157860</v>
      </c>
      <c r="H4" s="12">
        <f aca="true" t="shared" si="0" ref="H4">+H10</f>
        <v>1890210666</v>
      </c>
    </row>
    <row r="5" spans="1:8" ht="30">
      <c r="A5" s="86"/>
      <c r="B5" s="81"/>
      <c r="C5" s="81"/>
      <c r="D5" s="81"/>
      <c r="E5" s="81"/>
      <c r="F5" s="4" t="s">
        <v>4</v>
      </c>
      <c r="G5" s="4" t="s">
        <v>5</v>
      </c>
      <c r="H5" s="5" t="s">
        <v>9</v>
      </c>
    </row>
    <row r="6" spans="1:8" ht="255">
      <c r="A6" s="59" t="s">
        <v>15</v>
      </c>
      <c r="B6" s="49" t="s">
        <v>46</v>
      </c>
      <c r="C6" s="37" t="s">
        <v>47</v>
      </c>
      <c r="D6" s="58" t="s">
        <v>22</v>
      </c>
      <c r="E6" s="58" t="s">
        <v>104</v>
      </c>
      <c r="F6" s="41">
        <v>743168767</v>
      </c>
      <c r="G6" s="41">
        <v>509523000</v>
      </c>
      <c r="H6" s="42">
        <f>+F6+G6</f>
        <v>1252691767</v>
      </c>
    </row>
    <row r="7" spans="1:8" ht="75">
      <c r="A7" s="59" t="s">
        <v>15</v>
      </c>
      <c r="B7" s="49" t="s">
        <v>48</v>
      </c>
      <c r="C7" s="37" t="s">
        <v>49</v>
      </c>
      <c r="D7" s="58" t="s">
        <v>23</v>
      </c>
      <c r="E7" s="58" t="s">
        <v>57</v>
      </c>
      <c r="F7" s="43">
        <v>36000000</v>
      </c>
      <c r="G7" s="43">
        <v>14000000</v>
      </c>
      <c r="H7" s="44">
        <f aca="true" t="shared" si="1" ref="H7">+F7+G7</f>
        <v>50000000</v>
      </c>
    </row>
    <row r="8" spans="1:8" ht="120">
      <c r="A8" s="59" t="s">
        <v>15</v>
      </c>
      <c r="B8" s="49" t="s">
        <v>51</v>
      </c>
      <c r="C8" s="37" t="s">
        <v>50</v>
      </c>
      <c r="D8" s="58" t="s">
        <v>24</v>
      </c>
      <c r="E8" s="58" t="s">
        <v>58</v>
      </c>
      <c r="F8" s="41">
        <v>327799229</v>
      </c>
      <c r="G8" s="43">
        <v>33634860</v>
      </c>
      <c r="H8" s="44">
        <f>+F8+G8</f>
        <v>361434089</v>
      </c>
    </row>
    <row r="9" spans="1:10" ht="132.75" customHeight="1">
      <c r="A9" s="60" t="s">
        <v>10</v>
      </c>
      <c r="B9" s="52" t="s">
        <v>54</v>
      </c>
      <c r="C9" s="37" t="s">
        <v>52</v>
      </c>
      <c r="D9" s="58" t="s">
        <v>25</v>
      </c>
      <c r="E9" s="58" t="s">
        <v>59</v>
      </c>
      <c r="F9" s="45">
        <v>199084810</v>
      </c>
      <c r="G9" s="45">
        <v>27000000</v>
      </c>
      <c r="H9" s="44">
        <f>SUM(F9:G9)</f>
        <v>226084810</v>
      </c>
      <c r="J9" s="40"/>
    </row>
    <row r="10" spans="3:8" ht="33" customHeight="1" thickBot="1">
      <c r="C10" s="51"/>
      <c r="D10" s="50"/>
      <c r="E10" s="8" t="s">
        <v>11</v>
      </c>
      <c r="F10" s="33">
        <f>SUM(F6:F9)</f>
        <v>1306052806</v>
      </c>
      <c r="G10" s="33">
        <f>SUM(G6:G9)</f>
        <v>584157860</v>
      </c>
      <c r="H10" s="38">
        <f>SUM(H6:H9)</f>
        <v>1890210666</v>
      </c>
    </row>
  </sheetData>
  <mergeCells count="8">
    <mergeCell ref="C4:C5"/>
    <mergeCell ref="E4:E5"/>
    <mergeCell ref="A4:A5"/>
    <mergeCell ref="A1:A3"/>
    <mergeCell ref="B1:H1"/>
    <mergeCell ref="B2:H2"/>
    <mergeCell ref="D4:D5"/>
    <mergeCell ref="B4:B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60" zoomScaleNormal="60" workbookViewId="0" topLeftCell="A1">
      <selection activeCell="A11" sqref="A11:H11"/>
    </sheetView>
  </sheetViews>
  <sheetFormatPr defaultColWidth="11.421875" defaultRowHeight="15"/>
  <cols>
    <col min="1" max="1" width="35.421875" style="0" customWidth="1"/>
    <col min="2" max="2" width="70.00390625" style="0" customWidth="1"/>
    <col min="3" max="3" width="102.7109375" style="0" customWidth="1"/>
    <col min="4" max="4" width="40.421875" style="0" customWidth="1"/>
    <col min="5" max="5" width="48.140625" style="0" customWidth="1"/>
    <col min="6" max="6" width="34.140625" style="0" customWidth="1"/>
    <col min="7" max="7" width="33.7109375" style="0" customWidth="1"/>
    <col min="8" max="8" width="31.7109375" style="0" customWidth="1"/>
    <col min="10" max="10" width="25.28125" style="0" customWidth="1"/>
  </cols>
  <sheetData>
    <row r="1" spans="1:8" ht="30" customHeight="1">
      <c r="A1" s="71" t="s">
        <v>1</v>
      </c>
      <c r="B1" s="82" t="s">
        <v>20</v>
      </c>
      <c r="C1" s="83"/>
      <c r="D1" s="83"/>
      <c r="E1" s="83"/>
      <c r="F1" s="83"/>
      <c r="G1" s="83"/>
      <c r="H1" s="84"/>
    </row>
    <row r="2" spans="1:8" ht="45.75" customHeight="1">
      <c r="A2" s="72"/>
      <c r="B2" s="88" t="s">
        <v>60</v>
      </c>
      <c r="C2" s="89"/>
      <c r="D2" s="89"/>
      <c r="E2" s="89"/>
      <c r="F2" s="89"/>
      <c r="G2" s="89"/>
      <c r="H2" s="90"/>
    </row>
    <row r="3" spans="1:8" ht="36.75" thickBot="1">
      <c r="A3" s="87"/>
      <c r="B3" s="39" t="s">
        <v>45</v>
      </c>
      <c r="C3" s="39" t="s">
        <v>42</v>
      </c>
      <c r="D3" s="39" t="s">
        <v>3</v>
      </c>
      <c r="E3" s="39" t="s">
        <v>0</v>
      </c>
      <c r="F3" s="39" t="s">
        <v>4</v>
      </c>
      <c r="G3" s="39" t="s">
        <v>5</v>
      </c>
      <c r="H3" s="39" t="s">
        <v>6</v>
      </c>
    </row>
    <row r="4" spans="1:8" ht="15">
      <c r="A4" s="85" t="s">
        <v>7</v>
      </c>
      <c r="B4" s="80" t="s">
        <v>43</v>
      </c>
      <c r="C4" s="80" t="s">
        <v>53</v>
      </c>
      <c r="D4" s="80" t="s">
        <v>3</v>
      </c>
      <c r="E4" s="80" t="s">
        <v>0</v>
      </c>
      <c r="F4" s="30">
        <f>+F11</f>
        <v>524716019</v>
      </c>
      <c r="G4" s="30">
        <f>+G11</f>
        <v>468495499</v>
      </c>
      <c r="H4" s="30">
        <f>+F4+G4</f>
        <v>993211518</v>
      </c>
    </row>
    <row r="5" spans="1:8" ht="30">
      <c r="A5" s="86"/>
      <c r="B5" s="81"/>
      <c r="C5" s="81"/>
      <c r="D5" s="81"/>
      <c r="E5" s="81"/>
      <c r="F5" s="4" t="s">
        <v>4</v>
      </c>
      <c r="G5" s="4" t="s">
        <v>5</v>
      </c>
      <c r="H5" s="5" t="s">
        <v>9</v>
      </c>
    </row>
    <row r="6" spans="1:10" ht="132" customHeight="1">
      <c r="A6" s="59" t="s">
        <v>15</v>
      </c>
      <c r="B6" s="49" t="s">
        <v>61</v>
      </c>
      <c r="C6" s="48" t="s">
        <v>95</v>
      </c>
      <c r="D6" s="62" t="s">
        <v>26</v>
      </c>
      <c r="E6" s="62" t="s">
        <v>27</v>
      </c>
      <c r="F6" s="31">
        <v>162403788</v>
      </c>
      <c r="G6" s="31">
        <v>73897079</v>
      </c>
      <c r="H6" s="32">
        <f>+F6+G6</f>
        <v>236300867</v>
      </c>
      <c r="J6" s="29"/>
    </row>
    <row r="7" spans="1:10" ht="135">
      <c r="A7" s="59" t="s">
        <v>15</v>
      </c>
      <c r="B7" s="49" t="s">
        <v>105</v>
      </c>
      <c r="C7" s="48" t="s">
        <v>94</v>
      </c>
      <c r="D7" s="62" t="s">
        <v>28</v>
      </c>
      <c r="E7" s="62" t="s">
        <v>29</v>
      </c>
      <c r="F7" s="20">
        <v>183128177</v>
      </c>
      <c r="G7" s="20">
        <v>232066217</v>
      </c>
      <c r="H7" s="32">
        <f>+F7+G7</f>
        <v>415194394</v>
      </c>
      <c r="J7" s="29"/>
    </row>
    <row r="8" spans="1:10" ht="60">
      <c r="A8" s="59" t="s">
        <v>15</v>
      </c>
      <c r="B8" s="49" t="s">
        <v>91</v>
      </c>
      <c r="C8" s="37" t="s">
        <v>64</v>
      </c>
      <c r="D8" s="58" t="s">
        <v>24</v>
      </c>
      <c r="E8" s="58" t="s">
        <v>58</v>
      </c>
      <c r="F8" s="20">
        <v>20000000</v>
      </c>
      <c r="G8" s="20">
        <v>0</v>
      </c>
      <c r="H8" s="32">
        <f>+F8+G8</f>
        <v>20000000</v>
      </c>
      <c r="J8" s="29"/>
    </row>
    <row r="9" spans="1:8" ht="60">
      <c r="A9" s="59" t="s">
        <v>32</v>
      </c>
      <c r="B9" s="49" t="s">
        <v>62</v>
      </c>
      <c r="C9" s="48" t="s">
        <v>93</v>
      </c>
      <c r="D9" s="58" t="s">
        <v>31</v>
      </c>
      <c r="E9" s="58" t="s">
        <v>30</v>
      </c>
      <c r="F9" s="26">
        <v>64909900</v>
      </c>
      <c r="G9" s="26">
        <v>8600000</v>
      </c>
      <c r="H9" s="32">
        <f>+F9+G9</f>
        <v>73509900</v>
      </c>
    </row>
    <row r="10" spans="1:8" ht="201" customHeight="1">
      <c r="A10" s="59" t="s">
        <v>10</v>
      </c>
      <c r="B10" s="49" t="s">
        <v>106</v>
      </c>
      <c r="C10" s="48" t="s">
        <v>63</v>
      </c>
      <c r="D10" s="58" t="s">
        <v>25</v>
      </c>
      <c r="E10" s="58" t="s">
        <v>59</v>
      </c>
      <c r="F10" s="26">
        <v>94274154</v>
      </c>
      <c r="G10" s="26">
        <v>153932203</v>
      </c>
      <c r="H10" s="32">
        <f aca="true" t="shared" si="0" ref="H10">+F10+G10</f>
        <v>248206357</v>
      </c>
    </row>
    <row r="11" spans="3:8" ht="15.75" thickBot="1">
      <c r="C11" s="51"/>
      <c r="D11" s="50"/>
      <c r="E11" s="8" t="s">
        <v>11</v>
      </c>
      <c r="F11" s="33">
        <f>SUM(F6:F10)</f>
        <v>524716019</v>
      </c>
      <c r="G11" s="33">
        <f>SUM(G6:G10)</f>
        <v>468495499</v>
      </c>
      <c r="H11" s="38">
        <f>+F11+G11</f>
        <v>993211518</v>
      </c>
    </row>
    <row r="12" spans="6:8" ht="15">
      <c r="F12" s="29"/>
      <c r="G12" s="29"/>
      <c r="H12" s="29"/>
    </row>
    <row r="13" spans="6:7" ht="15">
      <c r="F13" s="29"/>
      <c r="G13" s="29"/>
    </row>
  </sheetData>
  <mergeCells count="8">
    <mergeCell ref="A4:A5"/>
    <mergeCell ref="C4:C5"/>
    <mergeCell ref="E4:E5"/>
    <mergeCell ref="A1:A3"/>
    <mergeCell ref="B2:H2"/>
    <mergeCell ref="B4:B5"/>
    <mergeCell ref="D4:D5"/>
    <mergeCell ref="B1:H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70" zoomScaleNormal="70" workbookViewId="0" topLeftCell="C1">
      <selection activeCell="A8" sqref="A8:H8"/>
    </sheetView>
  </sheetViews>
  <sheetFormatPr defaultColWidth="11.421875" defaultRowHeight="15"/>
  <cols>
    <col min="1" max="1" width="34.28125" style="0" customWidth="1"/>
    <col min="2" max="2" width="70.00390625" style="0" customWidth="1"/>
    <col min="3" max="3" width="102.7109375" style="0" customWidth="1"/>
    <col min="4" max="4" width="40.421875" style="0" customWidth="1"/>
    <col min="5" max="5" width="48.140625" style="0" customWidth="1"/>
    <col min="6" max="6" width="34.140625" style="0" customWidth="1"/>
    <col min="7" max="7" width="33.7109375" style="0" customWidth="1"/>
    <col min="8" max="8" width="31.7109375" style="0" customWidth="1"/>
  </cols>
  <sheetData>
    <row r="1" spans="1:8" ht="30" customHeight="1">
      <c r="A1" s="71" t="s">
        <v>1</v>
      </c>
      <c r="B1" s="82" t="s">
        <v>20</v>
      </c>
      <c r="C1" s="83"/>
      <c r="D1" s="83"/>
      <c r="E1" s="83"/>
      <c r="F1" s="83"/>
      <c r="G1" s="83"/>
      <c r="H1" s="84"/>
    </row>
    <row r="2" spans="1:8" ht="30" customHeight="1">
      <c r="A2" s="72"/>
      <c r="B2" s="88" t="s">
        <v>65</v>
      </c>
      <c r="C2" s="89"/>
      <c r="D2" s="89"/>
      <c r="E2" s="89"/>
      <c r="F2" s="89"/>
      <c r="G2" s="89"/>
      <c r="H2" s="90"/>
    </row>
    <row r="3" spans="1:8" ht="36.75" thickBot="1">
      <c r="A3" s="87"/>
      <c r="B3" s="46" t="s">
        <v>45</v>
      </c>
      <c r="C3" s="46" t="s">
        <v>42</v>
      </c>
      <c r="D3" s="46" t="s">
        <v>3</v>
      </c>
      <c r="E3" s="46" t="s">
        <v>0</v>
      </c>
      <c r="F3" s="46" t="s">
        <v>4</v>
      </c>
      <c r="G3" s="46" t="s">
        <v>5</v>
      </c>
      <c r="H3" s="46" t="s">
        <v>6</v>
      </c>
    </row>
    <row r="4" spans="1:8" ht="15">
      <c r="A4" s="85" t="s">
        <v>7</v>
      </c>
      <c r="B4" s="80" t="s">
        <v>43</v>
      </c>
      <c r="C4" s="80" t="s">
        <v>53</v>
      </c>
      <c r="D4" s="80" t="s">
        <v>3</v>
      </c>
      <c r="E4" s="80" t="s">
        <v>0</v>
      </c>
      <c r="F4" s="12">
        <v>248151750</v>
      </c>
      <c r="G4" s="12">
        <v>0</v>
      </c>
      <c r="H4" s="12">
        <f>+F4+G4</f>
        <v>248151750</v>
      </c>
    </row>
    <row r="5" spans="1:8" ht="30">
      <c r="A5" s="86"/>
      <c r="B5" s="81"/>
      <c r="C5" s="81"/>
      <c r="D5" s="81"/>
      <c r="E5" s="81"/>
      <c r="F5" s="4" t="s">
        <v>4</v>
      </c>
      <c r="G5" s="4" t="s">
        <v>5</v>
      </c>
      <c r="H5" s="5" t="s">
        <v>9</v>
      </c>
    </row>
    <row r="6" spans="1:8" ht="60">
      <c r="A6" s="68" t="s">
        <v>10</v>
      </c>
      <c r="B6" s="67" t="s">
        <v>90</v>
      </c>
      <c r="C6" s="47" t="s">
        <v>96</v>
      </c>
      <c r="D6" s="58" t="s">
        <v>35</v>
      </c>
      <c r="E6" s="58" t="s">
        <v>33</v>
      </c>
      <c r="F6" s="13">
        <v>52800000</v>
      </c>
      <c r="G6" s="13">
        <v>0</v>
      </c>
      <c r="H6" s="14">
        <f aca="true" t="shared" si="0" ref="H6:H8">+F6+G6</f>
        <v>52800000</v>
      </c>
    </row>
    <row r="7" spans="1:8" ht="135">
      <c r="A7" s="60" t="s">
        <v>12</v>
      </c>
      <c r="B7" s="52" t="s">
        <v>92</v>
      </c>
      <c r="C7" s="47" t="s">
        <v>97</v>
      </c>
      <c r="D7" s="58" t="s">
        <v>36</v>
      </c>
      <c r="E7" s="58" t="s">
        <v>34</v>
      </c>
      <c r="F7" s="13">
        <v>195351750</v>
      </c>
      <c r="G7" s="13">
        <v>0</v>
      </c>
      <c r="H7" s="14">
        <f t="shared" si="0"/>
        <v>195351750</v>
      </c>
    </row>
    <row r="8" spans="3:8" ht="15.75" thickBot="1">
      <c r="C8" s="51"/>
      <c r="D8" s="50"/>
      <c r="E8" s="8" t="s">
        <v>11</v>
      </c>
      <c r="F8" s="33">
        <f>SUM(F6:F7)</f>
        <v>248151750</v>
      </c>
      <c r="G8" s="33">
        <f>SUM(G6:G7)</f>
        <v>0</v>
      </c>
      <c r="H8" s="38">
        <f t="shared" si="0"/>
        <v>248151750</v>
      </c>
    </row>
    <row r="11" spans="1:2" ht="15">
      <c r="A11" s="65" t="s">
        <v>66</v>
      </c>
      <c r="B11" s="66" t="s">
        <v>67</v>
      </c>
    </row>
    <row r="12" spans="1:2" ht="15">
      <c r="A12" s="65" t="s">
        <v>68</v>
      </c>
      <c r="B12" s="66" t="s">
        <v>69</v>
      </c>
    </row>
    <row r="13" spans="1:2" ht="15">
      <c r="A13" s="65" t="s">
        <v>70</v>
      </c>
      <c r="B13" s="66" t="s">
        <v>71</v>
      </c>
    </row>
    <row r="14" spans="1:2" ht="15">
      <c r="A14" s="65" t="s">
        <v>72</v>
      </c>
      <c r="B14" s="66" t="s">
        <v>73</v>
      </c>
    </row>
    <row r="15" spans="1:2" ht="15">
      <c r="A15" s="65" t="s">
        <v>74</v>
      </c>
      <c r="B15" s="66" t="s">
        <v>75</v>
      </c>
    </row>
    <row r="16" spans="1:2" ht="15">
      <c r="A16" s="65" t="s">
        <v>76</v>
      </c>
      <c r="B16" s="66" t="s">
        <v>77</v>
      </c>
    </row>
    <row r="17" spans="1:2" ht="15">
      <c r="A17" s="65" t="s">
        <v>78</v>
      </c>
      <c r="B17" s="66" t="s">
        <v>79</v>
      </c>
    </row>
    <row r="18" spans="1:2" ht="15">
      <c r="A18" s="65" t="s">
        <v>80</v>
      </c>
      <c r="B18" s="66" t="s">
        <v>81</v>
      </c>
    </row>
    <row r="19" spans="1:2" ht="15">
      <c r="A19" s="65" t="s">
        <v>82</v>
      </c>
      <c r="B19" s="66" t="s">
        <v>83</v>
      </c>
    </row>
    <row r="20" spans="1:2" ht="15">
      <c r="A20" s="65" t="s">
        <v>84</v>
      </c>
      <c r="B20" s="66" t="s">
        <v>85</v>
      </c>
    </row>
    <row r="21" spans="1:2" ht="15">
      <c r="A21" s="65" t="s">
        <v>86</v>
      </c>
      <c r="B21" s="66" t="s">
        <v>87</v>
      </c>
    </row>
    <row r="22" spans="1:2" ht="15">
      <c r="A22" s="65" t="s">
        <v>88</v>
      </c>
      <c r="B22" s="66" t="s">
        <v>89</v>
      </c>
    </row>
  </sheetData>
  <mergeCells count="8">
    <mergeCell ref="A4:A5"/>
    <mergeCell ref="C4:C5"/>
    <mergeCell ref="E4:E5"/>
    <mergeCell ref="A1:A3"/>
    <mergeCell ref="B2:H2"/>
    <mergeCell ref="B4:B5"/>
    <mergeCell ref="D4:D5"/>
    <mergeCell ref="B1:H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70" zoomScaleNormal="70" workbookViewId="0" topLeftCell="C1">
      <selection activeCell="A1" sqref="A1:H8"/>
    </sheetView>
  </sheetViews>
  <sheetFormatPr defaultColWidth="11.421875" defaultRowHeight="15"/>
  <cols>
    <col min="1" max="1" width="32.140625" style="0" customWidth="1"/>
    <col min="2" max="2" width="70.00390625" style="0" customWidth="1"/>
    <col min="3" max="3" width="102.7109375" style="0" customWidth="1"/>
    <col min="4" max="4" width="40.421875" style="0" customWidth="1"/>
    <col min="5" max="5" width="48.140625" style="0" customWidth="1"/>
    <col min="6" max="6" width="34.140625" style="0" customWidth="1"/>
    <col min="7" max="7" width="33.7109375" style="0" customWidth="1"/>
    <col min="8" max="8" width="31.7109375" style="0" customWidth="1"/>
  </cols>
  <sheetData>
    <row r="1" spans="1:8" ht="45" customHeight="1">
      <c r="A1" s="71" t="s">
        <v>1</v>
      </c>
      <c r="B1" s="82" t="s">
        <v>20</v>
      </c>
      <c r="C1" s="83"/>
      <c r="D1" s="83"/>
      <c r="E1" s="83"/>
      <c r="F1" s="83"/>
      <c r="G1" s="83"/>
      <c r="H1" s="84"/>
    </row>
    <row r="2" spans="1:8" ht="45" customHeight="1">
      <c r="A2" s="72"/>
      <c r="B2" s="88" t="s">
        <v>98</v>
      </c>
      <c r="C2" s="89"/>
      <c r="D2" s="89"/>
      <c r="E2" s="89"/>
      <c r="F2" s="89"/>
      <c r="G2" s="89"/>
      <c r="H2" s="90"/>
    </row>
    <row r="3" spans="1:8" ht="36.75" thickBot="1">
      <c r="A3" s="87"/>
      <c r="B3" s="46" t="s">
        <v>45</v>
      </c>
      <c r="C3" s="46" t="s">
        <v>42</v>
      </c>
      <c r="D3" s="46" t="s">
        <v>3</v>
      </c>
      <c r="E3" s="46" t="s">
        <v>0</v>
      </c>
      <c r="F3" s="46" t="s">
        <v>4</v>
      </c>
      <c r="G3" s="46" t="s">
        <v>5</v>
      </c>
      <c r="H3" s="46" t="s">
        <v>6</v>
      </c>
    </row>
    <row r="4" spans="1:8" ht="15">
      <c r="A4" s="85" t="s">
        <v>7</v>
      </c>
      <c r="B4" s="80" t="s">
        <v>43</v>
      </c>
      <c r="C4" s="80" t="s">
        <v>53</v>
      </c>
      <c r="D4" s="80" t="s">
        <v>3</v>
      </c>
      <c r="E4" s="80" t="s">
        <v>0</v>
      </c>
      <c r="F4" s="12"/>
      <c r="G4" s="12">
        <f>+G8</f>
        <v>1202131514</v>
      </c>
      <c r="H4" s="12">
        <f>+H8</f>
        <v>1202131514</v>
      </c>
    </row>
    <row r="5" spans="1:8" ht="30">
      <c r="A5" s="86"/>
      <c r="B5" s="81"/>
      <c r="C5" s="81"/>
      <c r="D5" s="81"/>
      <c r="E5" s="81"/>
      <c r="F5" s="4" t="s">
        <v>4</v>
      </c>
      <c r="G5" s="4" t="s">
        <v>5</v>
      </c>
      <c r="H5" s="5" t="s">
        <v>9</v>
      </c>
    </row>
    <row r="6" spans="1:8" ht="180">
      <c r="A6" s="9" t="s">
        <v>13</v>
      </c>
      <c r="B6" s="58" t="s">
        <v>101</v>
      </c>
      <c r="C6" s="37" t="s">
        <v>99</v>
      </c>
      <c r="D6" s="9" t="s">
        <v>38</v>
      </c>
      <c r="E6" s="9" t="s">
        <v>39</v>
      </c>
      <c r="F6" s="20"/>
      <c r="G6" s="20">
        <v>972603395.7</v>
      </c>
      <c r="H6" s="20">
        <f>+F6+G6</f>
        <v>972603395.7</v>
      </c>
    </row>
    <row r="7" spans="1:8" ht="75">
      <c r="A7" s="9" t="s">
        <v>10</v>
      </c>
      <c r="B7" s="58" t="s">
        <v>102</v>
      </c>
      <c r="C7" s="37" t="s">
        <v>100</v>
      </c>
      <c r="D7" s="9" t="s">
        <v>37</v>
      </c>
      <c r="E7" s="9" t="s">
        <v>34</v>
      </c>
      <c r="F7" s="20"/>
      <c r="G7" s="20">
        <v>229528118.3</v>
      </c>
      <c r="H7" s="20">
        <f>+F7+G7</f>
        <v>229528118.3</v>
      </c>
    </row>
    <row r="8" spans="3:8" ht="15.75" thickBot="1">
      <c r="C8" s="51"/>
      <c r="D8" s="50"/>
      <c r="E8" s="8" t="s">
        <v>11</v>
      </c>
      <c r="F8" s="33">
        <f>SUM(F6:F7)</f>
        <v>0</v>
      </c>
      <c r="G8" s="33">
        <f>SUM(G6:G7)</f>
        <v>1202131514</v>
      </c>
      <c r="H8" s="38">
        <f>SUM(H6:H7)</f>
        <v>1202131514</v>
      </c>
    </row>
  </sheetData>
  <mergeCells count="8">
    <mergeCell ref="A1:A3"/>
    <mergeCell ref="A4:A5"/>
    <mergeCell ref="C4:C5"/>
    <mergeCell ref="E4:E5"/>
    <mergeCell ref="B1:H1"/>
    <mergeCell ref="B2:H2"/>
    <mergeCell ref="B4:B5"/>
    <mergeCell ref="D4:D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C1">
      <selection activeCell="A5" sqref="A5"/>
    </sheetView>
  </sheetViews>
  <sheetFormatPr defaultColWidth="11.421875" defaultRowHeight="15"/>
  <cols>
    <col min="1" max="1" width="29.8515625" style="0" customWidth="1"/>
    <col min="2" max="2" width="74.28125" style="0" customWidth="1"/>
    <col min="3" max="3" width="78.28125" style="0" customWidth="1"/>
    <col min="4" max="4" width="48.28125" style="0" customWidth="1"/>
    <col min="5" max="5" width="45.28125" style="0" customWidth="1"/>
    <col min="6" max="6" width="19.421875" style="0" customWidth="1"/>
    <col min="7" max="7" width="22.00390625" style="0" bestFit="1" customWidth="1"/>
  </cols>
  <sheetData>
    <row r="1" spans="1:7" ht="45" customHeight="1">
      <c r="A1" s="71" t="s">
        <v>1</v>
      </c>
      <c r="B1" s="91" t="s">
        <v>20</v>
      </c>
      <c r="C1" s="91"/>
      <c r="D1" s="91"/>
      <c r="E1" s="91"/>
      <c r="F1" s="91"/>
      <c r="G1" s="91"/>
    </row>
    <row r="2" spans="1:7" ht="36.75" thickBot="1">
      <c r="A2" s="87"/>
      <c r="B2" s="28" t="s">
        <v>2</v>
      </c>
      <c r="C2" s="28" t="s">
        <v>3</v>
      </c>
      <c r="D2" s="28" t="s">
        <v>0</v>
      </c>
      <c r="E2" s="28" t="s">
        <v>4</v>
      </c>
      <c r="F2" s="28" t="s">
        <v>5</v>
      </c>
      <c r="G2" s="28" t="s">
        <v>6</v>
      </c>
    </row>
    <row r="3" spans="1:7" ht="30">
      <c r="A3" s="85" t="s">
        <v>7</v>
      </c>
      <c r="B3" s="80" t="s">
        <v>8</v>
      </c>
      <c r="C3" s="18" t="s">
        <v>41</v>
      </c>
      <c r="D3" s="80" t="s">
        <v>0</v>
      </c>
      <c r="E3" s="12">
        <v>3043357</v>
      </c>
      <c r="F3" s="12"/>
      <c r="G3" s="12">
        <f>+E3+F3</f>
        <v>3043357</v>
      </c>
    </row>
    <row r="4" spans="1:7" ht="45">
      <c r="A4" s="86"/>
      <c r="B4" s="81"/>
      <c r="C4" s="4" t="s">
        <v>18</v>
      </c>
      <c r="D4" s="81"/>
      <c r="E4" s="4" t="s">
        <v>4</v>
      </c>
      <c r="F4" s="4" t="s">
        <v>5</v>
      </c>
      <c r="G4" s="5" t="s">
        <v>9</v>
      </c>
    </row>
    <row r="5" spans="1:7" ht="30">
      <c r="A5" s="9" t="s">
        <v>12</v>
      </c>
      <c r="B5" s="37" t="s">
        <v>40</v>
      </c>
      <c r="C5" s="2" t="s">
        <v>16</v>
      </c>
      <c r="D5" s="3" t="s">
        <v>17</v>
      </c>
      <c r="E5" s="19">
        <v>3043357</v>
      </c>
      <c r="F5" s="20">
        <v>0</v>
      </c>
      <c r="G5" s="21">
        <f>+E5+F5</f>
        <v>3043357</v>
      </c>
    </row>
    <row r="6" spans="1:7" ht="15.75" thickBot="1">
      <c r="A6" s="16"/>
      <c r="B6" s="22"/>
      <c r="C6" s="17" t="s">
        <v>11</v>
      </c>
      <c r="D6" s="17"/>
      <c r="E6" s="23">
        <f>SUM(E5:E5)</f>
        <v>3043357</v>
      </c>
      <c r="F6" s="23">
        <f>SUM(F5:F5)</f>
        <v>0</v>
      </c>
      <c r="G6" s="24">
        <f>SUM(G5:G5)</f>
        <v>3043357</v>
      </c>
    </row>
  </sheetData>
  <mergeCells count="5">
    <mergeCell ref="B1:G1"/>
    <mergeCell ref="A3:A4"/>
    <mergeCell ref="B3:B4"/>
    <mergeCell ref="D3:D4"/>
    <mergeCell ref="A1:A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zoomScale="55" zoomScaleSheetLayoutView="55" workbookViewId="0" topLeftCell="A31">
      <selection activeCell="D57" sqref="D57"/>
    </sheetView>
  </sheetViews>
  <sheetFormatPr defaultColWidth="11.421875" defaultRowHeight="15"/>
  <cols>
    <col min="1" max="1" width="30.57421875" style="10" customWidth="1"/>
    <col min="2" max="2" width="70.00390625" style="10" customWidth="1"/>
    <col min="3" max="3" width="102.7109375" style="10" customWidth="1"/>
    <col min="4" max="4" width="40.421875" style="10" customWidth="1"/>
    <col min="5" max="5" width="48.140625" style="10" customWidth="1"/>
    <col min="6" max="6" width="30.57421875" style="25" bestFit="1" customWidth="1"/>
    <col min="7" max="7" width="29.28125" style="25" bestFit="1" customWidth="1"/>
    <col min="8" max="8" width="30.8515625" style="25" bestFit="1" customWidth="1"/>
    <col min="9" max="9" width="18.140625" style="1" bestFit="1" customWidth="1"/>
    <col min="10" max="16384" width="11.421875" style="1" customWidth="1"/>
  </cols>
  <sheetData>
    <row r="1" spans="1:9" ht="15">
      <c r="A1" s="71" t="s">
        <v>1</v>
      </c>
      <c r="B1" s="82" t="s">
        <v>107</v>
      </c>
      <c r="C1" s="83"/>
      <c r="D1" s="83"/>
      <c r="E1" s="83"/>
      <c r="F1" s="83"/>
      <c r="G1" s="83"/>
      <c r="H1" s="84"/>
      <c r="I1" s="27"/>
    </row>
    <row r="2" spans="1:9" ht="44.25" customHeight="1">
      <c r="A2" s="72"/>
      <c r="B2" s="74" t="s">
        <v>55</v>
      </c>
      <c r="C2" s="75"/>
      <c r="D2" s="75"/>
      <c r="E2" s="75"/>
      <c r="F2" s="75"/>
      <c r="G2" s="75"/>
      <c r="H2" s="76"/>
      <c r="I2" s="27"/>
    </row>
    <row r="3" spans="1:8" ht="60.75" customHeight="1" thickBot="1">
      <c r="A3" s="73"/>
      <c r="B3" s="53" t="s">
        <v>45</v>
      </c>
      <c r="C3" s="64" t="s">
        <v>42</v>
      </c>
      <c r="D3" s="64" t="s">
        <v>3</v>
      </c>
      <c r="E3" s="64" t="s">
        <v>0</v>
      </c>
      <c r="F3" s="35" t="s">
        <v>4</v>
      </c>
      <c r="G3" s="35" t="s">
        <v>5</v>
      </c>
      <c r="H3" s="36" t="s">
        <v>6</v>
      </c>
    </row>
    <row r="4" spans="1:8" ht="15.75">
      <c r="A4" s="77" t="s">
        <v>7</v>
      </c>
      <c r="B4" s="79" t="s">
        <v>43</v>
      </c>
      <c r="C4" s="80" t="s">
        <v>53</v>
      </c>
      <c r="D4" s="80" t="s">
        <v>3</v>
      </c>
      <c r="E4" s="80" t="s">
        <v>0</v>
      </c>
      <c r="F4" s="30">
        <v>400000000</v>
      </c>
      <c r="G4" s="30">
        <v>0</v>
      </c>
      <c r="H4" s="30">
        <f>+F4+G4</f>
        <v>400000000</v>
      </c>
    </row>
    <row r="5" spans="1:8" ht="30">
      <c r="A5" s="78"/>
      <c r="B5" s="79"/>
      <c r="C5" s="81"/>
      <c r="D5" s="81"/>
      <c r="E5" s="81"/>
      <c r="F5" s="13" t="s">
        <v>4</v>
      </c>
      <c r="G5" s="13" t="s">
        <v>5</v>
      </c>
      <c r="H5" s="14" t="s">
        <v>9</v>
      </c>
    </row>
    <row r="6" spans="1:8" ht="148.5" customHeight="1">
      <c r="A6" s="58" t="s">
        <v>14</v>
      </c>
      <c r="B6" s="61" t="s">
        <v>56</v>
      </c>
      <c r="C6" s="47" t="s">
        <v>103</v>
      </c>
      <c r="D6" s="58" t="s">
        <v>21</v>
      </c>
      <c r="E6" s="62" t="s">
        <v>19</v>
      </c>
      <c r="F6" s="54">
        <v>400000000</v>
      </c>
      <c r="G6" s="54">
        <v>0</v>
      </c>
      <c r="H6" s="55">
        <f>+F6+G6</f>
        <v>400000000</v>
      </c>
    </row>
    <row r="7" spans="1:8" ht="21.75" customHeight="1" thickBot="1">
      <c r="A7" s="70"/>
      <c r="B7" s="70"/>
      <c r="C7" s="56"/>
      <c r="D7" s="57"/>
      <c r="E7" s="8" t="s">
        <v>11</v>
      </c>
      <c r="F7" s="33">
        <f>SUM(F6:F6)</f>
        <v>400000000</v>
      </c>
      <c r="G7" s="33">
        <f>SUM(G6:G6)</f>
        <v>0</v>
      </c>
      <c r="H7" s="38">
        <f>SUM(H6:H6)</f>
        <v>400000000</v>
      </c>
    </row>
    <row r="8" spans="1:2" ht="15">
      <c r="A8" s="69"/>
      <c r="B8" s="69"/>
    </row>
    <row r="9" spans="1:8" ht="15">
      <c r="A9" s="69"/>
      <c r="B9" s="69"/>
      <c r="F9" s="1"/>
      <c r="G9" s="1"/>
      <c r="H9" s="1"/>
    </row>
    <row r="10" spans="1:8" ht="18" customHeight="1">
      <c r="A10" s="71" t="s">
        <v>1</v>
      </c>
      <c r="B10" s="82" t="s">
        <v>107</v>
      </c>
      <c r="C10" s="83"/>
      <c r="D10" s="83"/>
      <c r="E10" s="83"/>
      <c r="F10" s="83"/>
      <c r="G10" s="83"/>
      <c r="H10" s="84"/>
    </row>
    <row r="11" spans="1:8" ht="15">
      <c r="A11" s="72"/>
      <c r="B11" s="74" t="s">
        <v>44</v>
      </c>
      <c r="C11" s="75"/>
      <c r="D11" s="75"/>
      <c r="E11" s="75"/>
      <c r="F11" s="75"/>
      <c r="G11" s="75"/>
      <c r="H11" s="76"/>
    </row>
    <row r="12" spans="1:8" ht="36.75" thickBot="1">
      <c r="A12" s="87"/>
      <c r="B12" s="64" t="s">
        <v>45</v>
      </c>
      <c r="C12" s="64" t="s">
        <v>42</v>
      </c>
      <c r="D12" s="64" t="s">
        <v>3</v>
      </c>
      <c r="E12" s="64" t="s">
        <v>0</v>
      </c>
      <c r="F12" s="64" t="s">
        <v>4</v>
      </c>
      <c r="G12" s="64" t="s">
        <v>5</v>
      </c>
      <c r="H12" s="64" t="s">
        <v>6</v>
      </c>
    </row>
    <row r="13" spans="1:8" ht="15.75">
      <c r="A13" s="85" t="s">
        <v>7</v>
      </c>
      <c r="B13" s="80" t="s">
        <v>43</v>
      </c>
      <c r="C13" s="80" t="s">
        <v>53</v>
      </c>
      <c r="D13" s="80" t="s">
        <v>3</v>
      </c>
      <c r="E13" s="80" t="s">
        <v>0</v>
      </c>
      <c r="F13" s="12">
        <f>+F19</f>
        <v>1306052806</v>
      </c>
      <c r="G13" s="12">
        <f>+G19</f>
        <v>584157860</v>
      </c>
      <c r="H13" s="12">
        <f aca="true" t="shared" si="0" ref="H13">+H19</f>
        <v>1890210666</v>
      </c>
    </row>
    <row r="14" spans="1:8" ht="30">
      <c r="A14" s="86"/>
      <c r="B14" s="81"/>
      <c r="C14" s="81"/>
      <c r="D14" s="81"/>
      <c r="E14" s="81"/>
      <c r="F14" s="63" t="s">
        <v>4</v>
      </c>
      <c r="G14" s="63" t="s">
        <v>5</v>
      </c>
      <c r="H14" s="5" t="s">
        <v>9</v>
      </c>
    </row>
    <row r="15" spans="1:8" ht="255">
      <c r="A15" s="59" t="s">
        <v>15</v>
      </c>
      <c r="B15" s="49" t="s">
        <v>46</v>
      </c>
      <c r="C15" s="37" t="s">
        <v>47</v>
      </c>
      <c r="D15" s="58" t="s">
        <v>22</v>
      </c>
      <c r="E15" s="58" t="s">
        <v>104</v>
      </c>
      <c r="F15" s="41">
        <v>743168767</v>
      </c>
      <c r="G15" s="41">
        <v>509523000</v>
      </c>
      <c r="H15" s="42">
        <f>+F15+G15</f>
        <v>1252691767</v>
      </c>
    </row>
    <row r="16" spans="1:8" ht="75">
      <c r="A16" s="59" t="s">
        <v>15</v>
      </c>
      <c r="B16" s="49" t="s">
        <v>48</v>
      </c>
      <c r="C16" s="37" t="s">
        <v>49</v>
      </c>
      <c r="D16" s="58" t="s">
        <v>23</v>
      </c>
      <c r="E16" s="58" t="s">
        <v>57</v>
      </c>
      <c r="F16" s="43">
        <v>36000000</v>
      </c>
      <c r="G16" s="43">
        <v>14000000</v>
      </c>
      <c r="H16" s="44">
        <f aca="true" t="shared" si="1" ref="H16">+F16+G16</f>
        <v>50000000</v>
      </c>
    </row>
    <row r="17" spans="1:8" ht="120">
      <c r="A17" s="59" t="s">
        <v>15</v>
      </c>
      <c r="B17" s="49" t="s">
        <v>51</v>
      </c>
      <c r="C17" s="37" t="s">
        <v>50</v>
      </c>
      <c r="D17" s="58" t="s">
        <v>24</v>
      </c>
      <c r="E17" s="58" t="s">
        <v>58</v>
      </c>
      <c r="F17" s="41">
        <v>327799229</v>
      </c>
      <c r="G17" s="43">
        <v>33634860</v>
      </c>
      <c r="H17" s="44">
        <f>+F17+G17</f>
        <v>361434089</v>
      </c>
    </row>
    <row r="18" spans="1:8" ht="120">
      <c r="A18" s="58" t="s">
        <v>10</v>
      </c>
      <c r="B18" s="58" t="s">
        <v>54</v>
      </c>
      <c r="C18" s="37" t="s">
        <v>52</v>
      </c>
      <c r="D18" s="58" t="s">
        <v>25</v>
      </c>
      <c r="E18" s="58" t="s">
        <v>59</v>
      </c>
      <c r="F18" s="45">
        <v>199084810</v>
      </c>
      <c r="G18" s="45">
        <v>27000000</v>
      </c>
      <c r="H18" s="44">
        <f>SUM(F18:G18)</f>
        <v>226084810</v>
      </c>
    </row>
    <row r="19" spans="1:8" ht="16.5" thickBot="1">
      <c r="A19" s="70"/>
      <c r="B19" s="70"/>
      <c r="C19" s="56"/>
      <c r="D19" s="57"/>
      <c r="E19" s="8" t="s">
        <v>11</v>
      </c>
      <c r="F19" s="33">
        <f>SUM(F15:F18)</f>
        <v>1306052806</v>
      </c>
      <c r="G19" s="33">
        <f>SUM(G15:G18)</f>
        <v>584157860</v>
      </c>
      <c r="H19" s="38">
        <f>SUM(H15:H18)</f>
        <v>1890210666</v>
      </c>
    </row>
    <row r="22" spans="1:8" ht="18" customHeight="1">
      <c r="A22" s="71" t="s">
        <v>1</v>
      </c>
      <c r="B22" s="82" t="s">
        <v>107</v>
      </c>
      <c r="C22" s="83"/>
      <c r="D22" s="83"/>
      <c r="E22" s="83"/>
      <c r="F22" s="83"/>
      <c r="G22" s="83"/>
      <c r="H22" s="84"/>
    </row>
    <row r="23" spans="1:8" ht="15.75">
      <c r="A23" s="72"/>
      <c r="B23" s="88" t="s">
        <v>60</v>
      </c>
      <c r="C23" s="89"/>
      <c r="D23" s="89"/>
      <c r="E23" s="89"/>
      <c r="F23" s="89"/>
      <c r="G23" s="89"/>
      <c r="H23" s="90"/>
    </row>
    <row r="24" spans="1:8" ht="36.75" thickBot="1">
      <c r="A24" s="87"/>
      <c r="B24" s="64" t="s">
        <v>45</v>
      </c>
      <c r="C24" s="64" t="s">
        <v>42</v>
      </c>
      <c r="D24" s="64" t="s">
        <v>3</v>
      </c>
      <c r="E24" s="64" t="s">
        <v>0</v>
      </c>
      <c r="F24" s="64" t="s">
        <v>4</v>
      </c>
      <c r="G24" s="64" t="s">
        <v>5</v>
      </c>
      <c r="H24" s="64" t="s">
        <v>6</v>
      </c>
    </row>
    <row r="25" spans="1:8" ht="15.75">
      <c r="A25" s="85" t="s">
        <v>7</v>
      </c>
      <c r="B25" s="80" t="s">
        <v>43</v>
      </c>
      <c r="C25" s="80" t="s">
        <v>53</v>
      </c>
      <c r="D25" s="80" t="s">
        <v>3</v>
      </c>
      <c r="E25" s="80" t="s">
        <v>0</v>
      </c>
      <c r="F25" s="30">
        <f>+F32</f>
        <v>524716019</v>
      </c>
      <c r="G25" s="30">
        <f>+G32</f>
        <v>468495499</v>
      </c>
      <c r="H25" s="30">
        <f>+F25+G25</f>
        <v>993211518</v>
      </c>
    </row>
    <row r="26" spans="1:8" ht="30">
      <c r="A26" s="86"/>
      <c r="B26" s="81"/>
      <c r="C26" s="81"/>
      <c r="D26" s="81"/>
      <c r="E26" s="81"/>
      <c r="F26" s="63" t="s">
        <v>4</v>
      </c>
      <c r="G26" s="63" t="s">
        <v>5</v>
      </c>
      <c r="H26" s="5" t="s">
        <v>9</v>
      </c>
    </row>
    <row r="27" spans="1:8" ht="120">
      <c r="A27" s="59" t="s">
        <v>15</v>
      </c>
      <c r="B27" s="49" t="s">
        <v>61</v>
      </c>
      <c r="C27" s="48" t="s">
        <v>95</v>
      </c>
      <c r="D27" s="62" t="s">
        <v>26</v>
      </c>
      <c r="E27" s="62" t="s">
        <v>27</v>
      </c>
      <c r="F27" s="31">
        <v>162403788</v>
      </c>
      <c r="G27" s="31">
        <v>73897079</v>
      </c>
      <c r="H27" s="32">
        <f>+F27+G27</f>
        <v>236300867</v>
      </c>
    </row>
    <row r="28" spans="1:8" ht="135">
      <c r="A28" s="59" t="s">
        <v>15</v>
      </c>
      <c r="B28" s="49" t="s">
        <v>105</v>
      </c>
      <c r="C28" s="48" t="s">
        <v>94</v>
      </c>
      <c r="D28" s="62" t="s">
        <v>28</v>
      </c>
      <c r="E28" s="62" t="s">
        <v>29</v>
      </c>
      <c r="F28" s="20">
        <v>183128177</v>
      </c>
      <c r="G28" s="20">
        <v>232066217</v>
      </c>
      <c r="H28" s="32">
        <f>+F28+G28</f>
        <v>415194394</v>
      </c>
    </row>
    <row r="29" spans="1:8" ht="60">
      <c r="A29" s="59" t="s">
        <v>15</v>
      </c>
      <c r="B29" s="49" t="s">
        <v>91</v>
      </c>
      <c r="C29" s="37" t="s">
        <v>64</v>
      </c>
      <c r="D29" s="58" t="s">
        <v>24</v>
      </c>
      <c r="E29" s="58" t="s">
        <v>58</v>
      </c>
      <c r="F29" s="20">
        <v>20000000</v>
      </c>
      <c r="G29" s="20">
        <v>0</v>
      </c>
      <c r="H29" s="32">
        <f>+F29+G29</f>
        <v>20000000</v>
      </c>
    </row>
    <row r="30" spans="1:8" ht="60">
      <c r="A30" s="59" t="s">
        <v>32</v>
      </c>
      <c r="B30" s="49" t="s">
        <v>62</v>
      </c>
      <c r="C30" s="48" t="s">
        <v>93</v>
      </c>
      <c r="D30" s="58" t="s">
        <v>31</v>
      </c>
      <c r="E30" s="58" t="s">
        <v>30</v>
      </c>
      <c r="F30" s="26">
        <v>64909900</v>
      </c>
      <c r="G30" s="26">
        <v>8600000</v>
      </c>
      <c r="H30" s="32">
        <f>+F30+G30</f>
        <v>73509900</v>
      </c>
    </row>
    <row r="31" spans="1:8" ht="195">
      <c r="A31" s="59" t="s">
        <v>10</v>
      </c>
      <c r="B31" s="49" t="s">
        <v>106</v>
      </c>
      <c r="C31" s="48" t="s">
        <v>63</v>
      </c>
      <c r="D31" s="58" t="s">
        <v>25</v>
      </c>
      <c r="E31" s="58" t="s">
        <v>59</v>
      </c>
      <c r="F31" s="26">
        <v>94274154</v>
      </c>
      <c r="G31" s="26">
        <v>153932203</v>
      </c>
      <c r="H31" s="32">
        <f aca="true" t="shared" si="2" ref="H31">+F31+G31</f>
        <v>248206357</v>
      </c>
    </row>
    <row r="32" spans="1:8" ht="16.5" thickBot="1">
      <c r="A32"/>
      <c r="B32"/>
      <c r="C32" s="51"/>
      <c r="D32" s="50"/>
      <c r="E32" s="8" t="s">
        <v>11</v>
      </c>
      <c r="F32" s="33">
        <f>SUM(F27:F31)</f>
        <v>524716019</v>
      </c>
      <c r="G32" s="33">
        <f>SUM(G27:G31)</f>
        <v>468495499</v>
      </c>
      <c r="H32" s="38">
        <f>+F32+G32</f>
        <v>993211518</v>
      </c>
    </row>
    <row r="34" spans="1:8" ht="18" customHeight="1">
      <c r="A34" s="71" t="s">
        <v>1</v>
      </c>
      <c r="B34" s="82" t="s">
        <v>107</v>
      </c>
      <c r="C34" s="83"/>
      <c r="D34" s="83"/>
      <c r="E34" s="83"/>
      <c r="F34" s="83"/>
      <c r="G34" s="83"/>
      <c r="H34" s="84"/>
    </row>
    <row r="35" spans="1:8" ht="15.75">
      <c r="A35" s="72"/>
      <c r="B35" s="88" t="s">
        <v>65</v>
      </c>
      <c r="C35" s="89"/>
      <c r="D35" s="89"/>
      <c r="E35" s="89"/>
      <c r="F35" s="89"/>
      <c r="G35" s="89"/>
      <c r="H35" s="90"/>
    </row>
    <row r="36" spans="1:8" ht="36.75" thickBot="1">
      <c r="A36" s="87"/>
      <c r="B36" s="64" t="s">
        <v>45</v>
      </c>
      <c r="C36" s="64" t="s">
        <v>42</v>
      </c>
      <c r="D36" s="64" t="s">
        <v>3</v>
      </c>
      <c r="E36" s="64" t="s">
        <v>0</v>
      </c>
      <c r="F36" s="64" t="s">
        <v>4</v>
      </c>
      <c r="G36" s="64" t="s">
        <v>5</v>
      </c>
      <c r="H36" s="64" t="s">
        <v>6</v>
      </c>
    </row>
    <row r="37" spans="1:8" ht="15.75">
      <c r="A37" s="85" t="s">
        <v>7</v>
      </c>
      <c r="B37" s="80" t="s">
        <v>43</v>
      </c>
      <c r="C37" s="80" t="s">
        <v>53</v>
      </c>
      <c r="D37" s="80" t="s">
        <v>3</v>
      </c>
      <c r="E37" s="80" t="s">
        <v>0</v>
      </c>
      <c r="F37" s="12">
        <v>248151750</v>
      </c>
      <c r="G37" s="12">
        <v>0</v>
      </c>
      <c r="H37" s="12">
        <f>+F37+G37</f>
        <v>248151750</v>
      </c>
    </row>
    <row r="38" spans="1:8" ht="30">
      <c r="A38" s="86"/>
      <c r="B38" s="81"/>
      <c r="C38" s="81"/>
      <c r="D38" s="81"/>
      <c r="E38" s="81"/>
      <c r="F38" s="63" t="s">
        <v>4</v>
      </c>
      <c r="G38" s="63" t="s">
        <v>5</v>
      </c>
      <c r="H38" s="5" t="s">
        <v>9</v>
      </c>
    </row>
    <row r="39" spans="1:8" ht="60">
      <c r="A39" s="68" t="s">
        <v>10</v>
      </c>
      <c r="B39" s="67" t="s">
        <v>90</v>
      </c>
      <c r="C39" s="47" t="s">
        <v>96</v>
      </c>
      <c r="D39" s="58" t="s">
        <v>35</v>
      </c>
      <c r="E39" s="58" t="s">
        <v>33</v>
      </c>
      <c r="F39" s="13">
        <v>52800000</v>
      </c>
      <c r="G39" s="13">
        <v>0</v>
      </c>
      <c r="H39" s="14">
        <f aca="true" t="shared" si="3" ref="H39:H41">+F39+G39</f>
        <v>52800000</v>
      </c>
    </row>
    <row r="40" spans="1:8" ht="135">
      <c r="A40" s="60" t="s">
        <v>12</v>
      </c>
      <c r="B40" s="52" t="s">
        <v>92</v>
      </c>
      <c r="C40" s="47" t="s">
        <v>97</v>
      </c>
      <c r="D40" s="58" t="s">
        <v>36</v>
      </c>
      <c r="E40" s="58" t="s">
        <v>34</v>
      </c>
      <c r="F40" s="13">
        <v>195351750</v>
      </c>
      <c r="G40" s="13">
        <v>0</v>
      </c>
      <c r="H40" s="14">
        <f t="shared" si="3"/>
        <v>195351750</v>
      </c>
    </row>
    <row r="41" spans="1:8" ht="16.5" thickBot="1">
      <c r="A41" s="6"/>
      <c r="B41" s="34"/>
      <c r="C41" s="7"/>
      <c r="D41" s="8" t="s">
        <v>11</v>
      </c>
      <c r="E41" s="8"/>
      <c r="F41" s="15">
        <f>SUM(F39:F40)</f>
        <v>248151750</v>
      </c>
      <c r="G41" s="15">
        <f>SUM(G39:G40)</f>
        <v>0</v>
      </c>
      <c r="H41" s="14">
        <f t="shared" si="3"/>
        <v>248151750</v>
      </c>
    </row>
    <row r="44" spans="1:8" ht="18" customHeight="1">
      <c r="A44" s="71" t="s">
        <v>1</v>
      </c>
      <c r="B44" s="82" t="s">
        <v>107</v>
      </c>
      <c r="C44" s="83"/>
      <c r="D44" s="83"/>
      <c r="E44" s="83"/>
      <c r="F44" s="83"/>
      <c r="G44" s="83"/>
      <c r="H44" s="84"/>
    </row>
    <row r="45" spans="1:8" ht="15.75">
      <c r="A45" s="72"/>
      <c r="B45" s="88" t="s">
        <v>98</v>
      </c>
      <c r="C45" s="89"/>
      <c r="D45" s="89"/>
      <c r="E45" s="89"/>
      <c r="F45" s="89"/>
      <c r="G45" s="89"/>
      <c r="H45" s="90"/>
    </row>
    <row r="46" spans="1:8" ht="36.75" thickBot="1">
      <c r="A46" s="87"/>
      <c r="B46" s="64" t="s">
        <v>45</v>
      </c>
      <c r="C46" s="64" t="s">
        <v>42</v>
      </c>
      <c r="D46" s="64" t="s">
        <v>3</v>
      </c>
      <c r="E46" s="64" t="s">
        <v>0</v>
      </c>
      <c r="F46" s="64" t="s">
        <v>4</v>
      </c>
      <c r="G46" s="64" t="s">
        <v>5</v>
      </c>
      <c r="H46" s="64" t="s">
        <v>6</v>
      </c>
    </row>
    <row r="47" spans="1:8" ht="15.75">
      <c r="A47" s="85" t="s">
        <v>7</v>
      </c>
      <c r="B47" s="80" t="s">
        <v>43</v>
      </c>
      <c r="C47" s="80" t="s">
        <v>53</v>
      </c>
      <c r="D47" s="80" t="s">
        <v>3</v>
      </c>
      <c r="E47" s="80" t="s">
        <v>0</v>
      </c>
      <c r="F47" s="12"/>
      <c r="G47" s="12">
        <f>+G51</f>
        <v>1202131514</v>
      </c>
      <c r="H47" s="12">
        <f>+H51</f>
        <v>1202131514</v>
      </c>
    </row>
    <row r="48" spans="1:8" ht="30">
      <c r="A48" s="86"/>
      <c r="B48" s="81"/>
      <c r="C48" s="81"/>
      <c r="D48" s="81"/>
      <c r="E48" s="81"/>
      <c r="F48" s="63" t="s">
        <v>4</v>
      </c>
      <c r="G48" s="63" t="s">
        <v>5</v>
      </c>
      <c r="H48" s="5" t="s">
        <v>9</v>
      </c>
    </row>
    <row r="49" spans="1:8" ht="180">
      <c r="A49" s="9" t="s">
        <v>13</v>
      </c>
      <c r="B49" s="58" t="s">
        <v>101</v>
      </c>
      <c r="C49" s="37" t="s">
        <v>99</v>
      </c>
      <c r="D49" s="9" t="s">
        <v>38</v>
      </c>
      <c r="E49" s="9" t="s">
        <v>39</v>
      </c>
      <c r="F49" s="20"/>
      <c r="G49" s="20">
        <v>972603395.7</v>
      </c>
      <c r="H49" s="20">
        <f>+F49+G49</f>
        <v>972603395.7</v>
      </c>
    </row>
    <row r="50" spans="1:8" ht="75">
      <c r="A50" s="9" t="s">
        <v>10</v>
      </c>
      <c r="B50" s="58" t="s">
        <v>102</v>
      </c>
      <c r="C50" s="37" t="s">
        <v>100</v>
      </c>
      <c r="D50" s="9" t="s">
        <v>37</v>
      </c>
      <c r="E50" s="9" t="s">
        <v>34</v>
      </c>
      <c r="F50" s="20"/>
      <c r="G50" s="20">
        <v>229528118.3</v>
      </c>
      <c r="H50" s="20">
        <f>+F50+G50</f>
        <v>229528118.3</v>
      </c>
    </row>
    <row r="51" spans="1:8" ht="16.5" thickBot="1">
      <c r="A51"/>
      <c r="B51"/>
      <c r="C51" s="51"/>
      <c r="D51" s="50"/>
      <c r="E51" s="8" t="s">
        <v>11</v>
      </c>
      <c r="F51" s="33">
        <f>SUM(F49:F50)</f>
        <v>0</v>
      </c>
      <c r="G51" s="33">
        <f>SUM(G49:G50)</f>
        <v>1202131514</v>
      </c>
      <c r="H51" s="38">
        <f>SUM(H49:H50)</f>
        <v>1202131514</v>
      </c>
    </row>
  </sheetData>
  <mergeCells count="40">
    <mergeCell ref="A1:A3"/>
    <mergeCell ref="B1:H1"/>
    <mergeCell ref="B2:H2"/>
    <mergeCell ref="A4:A5"/>
    <mergeCell ref="B4:B5"/>
    <mergeCell ref="C4:C5"/>
    <mergeCell ref="D4:D5"/>
    <mergeCell ref="E4:E5"/>
    <mergeCell ref="A22:A24"/>
    <mergeCell ref="B22:H22"/>
    <mergeCell ref="B23:H23"/>
    <mergeCell ref="A25:A26"/>
    <mergeCell ref="A10:A12"/>
    <mergeCell ref="B10:H10"/>
    <mergeCell ref="B11:H11"/>
    <mergeCell ref="A13:A14"/>
    <mergeCell ref="B13:B14"/>
    <mergeCell ref="C13:C14"/>
    <mergeCell ref="D13:D14"/>
    <mergeCell ref="E13:E14"/>
    <mergeCell ref="A44:A46"/>
    <mergeCell ref="B44:H44"/>
    <mergeCell ref="B45:H45"/>
    <mergeCell ref="B25:B26"/>
    <mergeCell ref="C25:C26"/>
    <mergeCell ref="D25:D26"/>
    <mergeCell ref="E25:E26"/>
    <mergeCell ref="A34:A36"/>
    <mergeCell ref="B34:H34"/>
    <mergeCell ref="B35:H35"/>
    <mergeCell ref="A37:A38"/>
    <mergeCell ref="B37:B38"/>
    <mergeCell ref="C37:C38"/>
    <mergeCell ref="D37:D38"/>
    <mergeCell ref="E37:E38"/>
    <mergeCell ref="A47:A48"/>
    <mergeCell ref="B47:B48"/>
    <mergeCell ref="C47:C48"/>
    <mergeCell ref="D47:D48"/>
    <mergeCell ref="E47:E48"/>
  </mergeCells>
  <printOptions horizontalCentered="1"/>
  <pageMargins left="1.1023622047244095" right="0.5118110236220472" top="0.5511811023622047" bottom="0.5511811023622047" header="0.31496062992125984" footer="0.31496062992125984"/>
  <pageSetup fitToHeight="10" horizontalDpi="600" verticalDpi="600" orientation="landscape" scale="31" r:id="rId1"/>
  <headerFooter>
    <oddFooter>&amp;LOficina Asesora de Planeación&amp;Rversión 1</oddFooter>
  </headerFooter>
  <rowBreaks count="2" manualBreakCount="2">
    <brk id="20" max="16383" man="1"/>
    <brk id="42" max="16383" man="1"/>
  </rowBreaks>
  <colBreaks count="1" manualBreakCount="1">
    <brk id="8"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felipe prieto rios</dc:creator>
  <cp:keywords/>
  <dc:description/>
  <cp:lastModifiedBy>Adriana Maria Guerrero Ladino</cp:lastModifiedBy>
  <cp:lastPrinted>2015-06-18T15:12:44Z</cp:lastPrinted>
  <dcterms:created xsi:type="dcterms:W3CDTF">2013-12-14T17:43:12Z</dcterms:created>
  <dcterms:modified xsi:type="dcterms:W3CDTF">2016-11-17T17:54:49Z</dcterms:modified>
  <cp:category/>
  <cp:version/>
  <cp:contentType/>
  <cp:contentStatus/>
</cp:coreProperties>
</file>