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16\Planeación\Seguimiento Sectorial 2016\"/>
    </mc:Choice>
  </mc:AlternateContent>
  <bookViews>
    <workbookView xWindow="0" yWindow="0" windowWidth="28800" windowHeight="11010" activeTab="1"/>
  </bookViews>
  <sheets>
    <sheet name="TRANSP. ANTICO. ATENC. CIUDADAN" sheetId="6" r:id="rId1"/>
    <sheet name="GESTIÓN TALENTO HUMANO" sheetId="4" r:id="rId2"/>
    <sheet name="EFICINECIA ADMINISTRATIVA" sheetId="1" r:id="rId3"/>
    <sheet name="GESTION FINANCIERA" sheetId="2" r:id="rId4"/>
  </sheets>
  <calcPr calcId="152511"/>
</workbook>
</file>

<file path=xl/calcChain.xml><?xml version="1.0" encoding="utf-8"?>
<calcChain xmlns="http://schemas.openxmlformats.org/spreadsheetml/2006/main">
  <c r="S17" i="1" l="1"/>
  <c r="U17" i="1" s="1"/>
  <c r="S25" i="1"/>
  <c r="S40" i="1"/>
  <c r="S39" i="1"/>
  <c r="S38" i="1"/>
  <c r="S37" i="1"/>
  <c r="S36" i="1"/>
  <c r="S35" i="1"/>
  <c r="S34" i="1"/>
  <c r="S41" i="1"/>
  <c r="S48" i="1"/>
  <c r="S47" i="1"/>
  <c r="S59" i="1"/>
  <c r="T17" i="2"/>
  <c r="T18" i="2"/>
  <c r="T24" i="2"/>
  <c r="T30" i="2"/>
  <c r="V30" i="4"/>
  <c r="V23" i="4"/>
  <c r="V17" i="4"/>
  <c r="T49" i="4"/>
  <c r="T43" i="4"/>
  <c r="T42" i="4"/>
  <c r="T41" i="4"/>
  <c r="T40" i="4"/>
  <c r="T39" i="4"/>
  <c r="T38" i="4"/>
  <c r="T30" i="4"/>
  <c r="T23" i="4"/>
  <c r="T17" i="4"/>
  <c r="T56" i="6"/>
  <c r="T48" i="6"/>
  <c r="T47" i="6"/>
  <c r="T46" i="6"/>
  <c r="T45" i="6"/>
  <c r="T44" i="6"/>
  <c r="T43" i="6"/>
  <c r="T42" i="6"/>
  <c r="W42" i="6" s="1"/>
  <c r="T33" i="6"/>
  <c r="T21" i="6"/>
  <c r="T17" i="6"/>
  <c r="V50" i="4" l="1"/>
  <c r="U25" i="1" l="1"/>
  <c r="Q17" i="2" l="1"/>
  <c r="P17" i="2"/>
  <c r="W17" i="6" l="1"/>
  <c r="W21" i="6"/>
  <c r="W33" i="6"/>
  <c r="W43" i="6"/>
  <c r="W44" i="6"/>
  <c r="W45" i="6"/>
  <c r="W46" i="6"/>
  <c r="W47" i="6"/>
  <c r="W48" i="6"/>
  <c r="W56" i="6"/>
  <c r="W65" i="6"/>
  <c r="W70" i="6" s="1"/>
  <c r="V70" i="6"/>
  <c r="V24" i="2"/>
  <c r="V18" i="2"/>
  <c r="V17" i="2"/>
  <c r="V30" i="2"/>
  <c r="U59" i="1"/>
  <c r="U48" i="1"/>
  <c r="U47" i="1"/>
  <c r="U35" i="1"/>
  <c r="U36" i="1"/>
  <c r="U37" i="1"/>
  <c r="U38" i="1"/>
  <c r="U39" i="1"/>
  <c r="U40" i="1"/>
  <c r="U41" i="1"/>
  <c r="U34" i="1"/>
  <c r="V49" i="4"/>
  <c r="V39" i="4"/>
  <c r="V40" i="4"/>
  <c r="V41" i="4"/>
  <c r="V42" i="4"/>
  <c r="V43" i="4"/>
  <c r="V38" i="4"/>
</calcChain>
</file>

<file path=xl/sharedStrings.xml><?xml version="1.0" encoding="utf-8"?>
<sst xmlns="http://schemas.openxmlformats.org/spreadsheetml/2006/main" count="720" uniqueCount="260">
  <si>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</si>
  <si>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</si>
  <si>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</si>
  <si>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</si>
  <si>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</si>
  <si>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</si>
  <si>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</si>
  <si>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</si>
  <si>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</si>
  <si>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</si>
  <si>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</si>
  <si>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</si>
  <si>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</si>
  <si>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</si>
  <si>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</si>
  <si>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</si>
  <si>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</si>
  <si>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</si>
  <si>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</si>
  <si>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</si>
  <si>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</si>
  <si>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</si>
  <si>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</si>
  <si>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</si>
  <si>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</si>
  <si>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</si>
  <si>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</si>
  <si>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</si>
  <si>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 xml:space="preserve">% Acumulado) I trimestre 2015          </t>
  </si>
  <si>
    <t>POLITICA</t>
  </si>
  <si>
    <t>Transparencia, Participación y Servicio al Ciudadano</t>
  </si>
  <si>
    <t>Actividades ejecutadas / actividades planeadas *100</t>
  </si>
  <si>
    <t>PESO DE LA ESTRATEGIA
(Porcentaje)</t>
  </si>
  <si>
    <t xml:space="preserve">ESTRATEGIA 2:  </t>
  </si>
  <si>
    <t>PORCENTAJE DE EJECUCIÓN (%)</t>
  </si>
  <si>
    <t xml:space="preserve">FINANCIEROS 
(Adiciones o Modificaciones) </t>
  </si>
  <si>
    <t>Gestión del Talento Humano</t>
  </si>
  <si>
    <t>Elaborar diagnóstico de necesidades de capacitación</t>
  </si>
  <si>
    <t>Formular y ejecutar el plan de capacitación</t>
  </si>
  <si>
    <t>Diagnóstico de necesidades de capacitación</t>
  </si>
  <si>
    <t>Plan de Capacitación</t>
  </si>
  <si>
    <t>Un documento</t>
  </si>
  <si>
    <t>Diagnóstico de necesidades de bienestar</t>
  </si>
  <si>
    <t>Un documento de diagnóstico de necesidades de bienestar</t>
  </si>
  <si>
    <t>Formulación  y ejecución del plan de bienestar e incentivos</t>
  </si>
  <si>
    <t>Política:</t>
  </si>
  <si>
    <t>Eficiencia Administrativa</t>
  </si>
  <si>
    <t xml:space="preserve">FINANCIEROS
(Adiciones o Modificaciones) </t>
  </si>
  <si>
    <t>Política</t>
  </si>
  <si>
    <t>Gestión Financiera</t>
  </si>
  <si>
    <t>90% del cumplimiento del Plan Anual de Adquisiciones</t>
  </si>
  <si>
    <t>Seguimiento periódico a la ejecución presupuestal</t>
  </si>
  <si>
    <t>Reportes SIIF evaluados (informes)</t>
  </si>
  <si>
    <t>Realizar seguimiento al Plan Anual de Adquisiciones</t>
  </si>
  <si>
    <t>Plan anual de adquisiciones y actos  de contratación publicados</t>
  </si>
  <si>
    <t>PESO DE LA ESTRATEGIA
%</t>
  </si>
  <si>
    <t>ENTIDAD</t>
  </si>
  <si>
    <t xml:space="preserve">% Acumulado) I trimestre 2015         </t>
  </si>
  <si>
    <t xml:space="preserve">% Acumulado) I trimestre 20145          </t>
  </si>
  <si>
    <t>Identificar e implementar acciones para incentivar la participación ciudadana</t>
  </si>
  <si>
    <t>Cumplir con los protocolos minimos estableciso por el Programa Nacional de Servicio al Ciudadano para el Servicio al Ciudadano</t>
  </si>
  <si>
    <t xml:space="preserve">ESTRATEGIA 3:  </t>
  </si>
  <si>
    <t>Fortalecimiento y visibilidad de la línea ética del sector educativo enmarcada en el plan anticorrupción y de atención al ciudadano</t>
  </si>
  <si>
    <t xml:space="preserve">ESTRATEGIA 4:  </t>
  </si>
  <si>
    <t>Publicación de la Estrategia de Rencición de Cuentas e Implementación de la misma</t>
  </si>
  <si>
    <t xml:space="preserve">ESTRATEGIA 5:  </t>
  </si>
  <si>
    <t>Estrategias para acceso a la información pública</t>
  </si>
  <si>
    <t xml:space="preserve">
 100% del proceso de Atención al Ciudadano unificado</t>
  </si>
  <si>
    <t># Actividades realizadas / Total de actividades establecidas para elaborar el proceso unificado de atención al ciudadano*100</t>
  </si>
  <si>
    <t>Revisión de normatividad aplicable al proceso de  Atencion al Ciudadano</t>
  </si>
  <si>
    <t>Revision y análisis  de los procesos existentes de Atencion al ciudadano y reportarlos  al Ministerio</t>
  </si>
  <si>
    <t>Remisión de la propuesta de Atencion al ciudadano por  entidad.</t>
  </si>
  <si>
    <t>Formulación de la propuestas unificada de  proceso de  atencion al ciudadano.</t>
  </si>
  <si>
    <t>Proceso unificado de Atención al Ciudadano del Sector Educativo</t>
  </si>
  <si>
    <t xml:space="preserve">
 100% de la Caracterización del  ciudadano defininida de  acuerdo con las directrices del Programa Nacional de Servicio al Ciudadano, para el sector educativo</t>
  </si>
  <si>
    <t>Implementar la metodologia para la carecatericación del ciudadano del Programa Nacional de Servicio al Ciudadano: 
Paso1. Identificar los objetivos de la caracterización y su alcance</t>
  </si>
  <si>
    <t>Paso 2. Establecer un líder del ejercicio de caracterización</t>
  </si>
  <si>
    <t>Paso 3. Establecer variables y niveles de desagregación de la información</t>
  </si>
  <si>
    <t>Paso 4. Priorizar variables</t>
  </si>
  <si>
    <t>Paso 5. Identificación de mecanismos de recolección de información</t>
  </si>
  <si>
    <t>Paso 6. Automatizar la información y establecer grupos o segmentos de ciudadanos, usuarios o grupos de interés con características similares</t>
  </si>
  <si>
    <t>Paso 7. Divulgar y publicar la información</t>
  </si>
  <si>
    <t>Documento de caracterización del ciudadano del sector educativo</t>
  </si>
  <si>
    <t>Abril de 2016</t>
  </si>
  <si>
    <t>diciembre de 2016</t>
  </si>
  <si>
    <t>Un espacio permanente de participación ciudadana habilitado</t>
  </si>
  <si>
    <t>cumplimiento del 100%  de las cuatro etapas definidas</t>
  </si>
  <si>
    <t xml:space="preserve"> # Actividades realizadas/ Total de actividades establecidas por el programa nacional de servicio al ciudadano * 100</t>
  </si>
  <si>
    <t xml:space="preserve">Identificación del nivel de participación ciudadana en la gestión de la entidad
</t>
  </si>
  <si>
    <t>Definición de lineamientos, mecanismos y espacios de participación</t>
  </si>
  <si>
    <t>Un espacio de participación implementado</t>
  </si>
  <si>
    <t>Definir los temas de interes de  la comunidad</t>
  </si>
  <si>
    <t>Identificación de experiencias exitosas de participación ciudadana en la entidad</t>
  </si>
  <si>
    <t>100% Entidades Adscritas y/o vinculadas con riesgos de corrupción identificados</t>
  </si>
  <si>
    <t># de Entidades Adscritas y/o vinculadas con riesgos de corrupción identificados/Total de Entidades Adscritas y/o vinculadas * 100</t>
  </si>
  <si>
    <t>Identificar  los riesgos de corrupción  de las Entidades Adscritas y/o vinculadas</t>
  </si>
  <si>
    <t xml:space="preserve">Implementar al 100% las actividades establecidas en la metodologia para la gestión del riesgo de corrupción del DAFP
</t>
  </si>
  <si>
    <t>identificar los riesgos de corrupción</t>
  </si>
  <si>
    <t>Realizar la Política de Administración del Riesgo de Corrupción</t>
  </si>
  <si>
    <t>Construir el Mapa de Riesgos de Corrupción</t>
  </si>
  <si>
    <t>Consulta y Divulgación</t>
  </si>
  <si>
    <t xml:space="preserve">Documento que contiene los riesgos de corrupción del sector educativo </t>
  </si>
  <si>
    <t>20% de los tramites o servicios  existentes simplificados y/o racionalizados</t>
  </si>
  <si>
    <t xml:space="preserve">Revisar los trámites o servicios existentes con el fin de establecer si se deben Simplificar, eliminar, optimizar o automatizar </t>
  </si>
  <si>
    <t>Realizar el inventario  de trámites de cada entidad</t>
  </si>
  <si>
    <t>Realizar el diagnóstico de  trámites de cada entidad</t>
  </si>
  <si>
    <t>Sistema de Información - SUIT, que evidencie la racionalización de los trámites o servicios existentes: simplificación, eliminación, optimización o automatización según sea el caso</t>
  </si>
  <si>
    <t xml:space="preserve"> Definir plan de acción de simplificación y racionalización de los tramites de cada entidad a partir del diagnostico</t>
  </si>
  <si>
    <t xml:space="preserve">
 100% de las acciones establecidas en la planeación de la estrategia de rendición de cuentas desarrolladas</t>
  </si>
  <si>
    <t># acciones ejecutadas / Total de acciones planeadas *100</t>
  </si>
  <si>
    <t># Trámites o servicios racionalizados/total de tramites o servicios existentes * 100</t>
  </si>
  <si>
    <t xml:space="preserve">Acciones de información a través de la utiliación de medios de comunicación </t>
  </si>
  <si>
    <t>Realización de la convocatoria</t>
  </si>
  <si>
    <t>Evaluación y monitoreo de la Rendición de cuentas</t>
  </si>
  <si>
    <t>Realizar una audiencia pública de rendición de cuentas del sector educación a noviembre de 2016</t>
  </si>
  <si>
    <t xml:space="preserve">
 Un acuerdo de intercambio de información definido por Entidad Adscrita y/o vinculada</t>
  </si>
  <si>
    <t xml:space="preserve">
# acciones ejecutadas / Total de acciones planeadas *100</t>
  </si>
  <si>
    <t>Establecer y cumplir con el calendario anual de reporte de información sectorial</t>
  </si>
  <si>
    <t>Difinir el protocolo de intercambio de información</t>
  </si>
  <si>
    <t>Validar el protocolo de intercambio de información</t>
  </si>
  <si>
    <t>documentos que soportan el reporte, mensual, trimestral, semestral según sea el caso</t>
  </si>
  <si>
    <t>Datos abiertos publicados</t>
  </si>
  <si>
    <t xml:space="preserve">ESTRATEGIA3:  </t>
  </si>
  <si>
    <t xml:space="preserve">ESTRATEGIA 1: </t>
  </si>
  <si>
    <t xml:space="preserve"> Disponer de información actualizada de los servidores en el SIGEP para garantizar la planeación y gestión del Talento Humano</t>
  </si>
  <si>
    <t>Desarrollar actividades orientadas al fortalecimiento de la calidad de vida laboral y de las familias</t>
  </si>
  <si>
    <t xml:space="preserve">Gestionar el PIC para el desarrollo integral del Talento Humano a través de la potencialización de competencias </t>
  </si>
  <si>
    <t>Garantizar la provisión oportuna de vacantes de acuerdo con los principios del mérito</t>
  </si>
  <si>
    <t>90% de hojas de vida vinculadas en SIGEP</t>
  </si>
  <si>
    <t xml:space="preserve"> # de hojas de vida vinculadas / Total de  hojas de vida *100</t>
  </si>
  <si>
    <t>Diligenciar los requerimientos establecidos en el SIGEP</t>
  </si>
  <si>
    <t>Reporte de seguimiento SIGEP</t>
  </si>
  <si>
    <t xml:space="preserve">
100% del plan de bienestar e incentivos ejecutado</t>
  </si>
  <si>
    <t># de actividades realizadas en el periodo / Total de actividades programadas en el periodo * 100</t>
  </si>
  <si>
    <t>Un documento de plan de bienestar e incentivos</t>
  </si>
  <si>
    <t>100% del PIC ejecutado</t>
  </si>
  <si>
    <t>Evaluación de impacto de la vigencia anterior  de la capacitación</t>
  </si>
  <si>
    <t xml:space="preserve">100% de sistema de evaluación del desempeño </t>
  </si>
  <si>
    <t>Realización de acuerdos de gestión para gerentes públicos</t>
  </si>
  <si>
    <t>Documento de Acuerdos de gestión consolidados</t>
  </si>
  <si>
    <t>Hacer  seguimiento a los acuerdos de gestión de  la evaluación</t>
  </si>
  <si>
    <t>Documento de seguimiento a los acuerdo de gestión</t>
  </si>
  <si>
    <t>Realizar la Evaluación de los acuerdos de la vigencia anterior</t>
  </si>
  <si>
    <t>Documento de Acuerdos de gestión evaluados</t>
  </si>
  <si>
    <t>febrero de 2016</t>
  </si>
  <si>
    <t>junio de 20016</t>
  </si>
  <si>
    <t>Diciembre  de 20016</t>
  </si>
  <si>
    <t>marzo de 2016</t>
  </si>
  <si>
    <t xml:space="preserve"> # de acuerdos de gestión realizados y evaluados en el periodo / Total de acuerdos de gestión programados en el periodo * 100</t>
  </si>
  <si>
    <t># de evaluaciones del desempeño laboral realizadas en el periodo / Total de evaluaciones del desempeño laboral programadas en el periodo * 100</t>
  </si>
  <si>
    <t>Fijación de compromisos  para servidores públicos</t>
  </si>
  <si>
    <t>Documento fijación compromisos</t>
  </si>
  <si>
    <t>Seguimiento a la evaluación de desempeño</t>
  </si>
  <si>
    <t>Documento de evaluación parcial</t>
  </si>
  <si>
    <t>Evaluación de desempeño de la vigencia anterior</t>
  </si>
  <si>
    <t>Docuemento de la evaluación final</t>
  </si>
  <si>
    <t>31 de enero de 2016</t>
  </si>
  <si>
    <t>15 de febrero de 2016</t>
  </si>
  <si>
    <t>1 de junio de 2016</t>
  </si>
  <si>
    <t>30 de junio de 2016</t>
  </si>
  <si>
    <t xml:space="preserve"> 100% del Plan Anual de vacantes ejecutado</t>
  </si>
  <si>
    <t># de actividades realizadas en el periodo / Total actividades programadas en el periodo * 100</t>
  </si>
  <si>
    <t>Elaboración y seguimiento al plan anual de vacantes.</t>
  </si>
  <si>
    <t>Documento plan anual de vacantes</t>
  </si>
  <si>
    <t>Enero de 2016</t>
  </si>
  <si>
    <t>Cadena de Valor del Sector</t>
  </si>
  <si>
    <t xml:space="preserve">Definición del sistema de gesión documental </t>
  </si>
  <si>
    <t>Análisis de la composición y fortalecimiento del sector administrativo educativo</t>
  </si>
  <si>
    <t>Formulación plan estratégico de tecnologia del sector</t>
  </si>
  <si>
    <t>Servicios Transversales</t>
  </si>
  <si>
    <t>Cerificación del Sistema de Gestión de Calidad en todas las entidades del sector</t>
  </si>
  <si>
    <t>Implementación de modelos referenciales (ambiental, sistema de salud y seguridad en el trabajo, seguridad de la información)</t>
  </si>
  <si>
    <t>Entidades certificadas o recertificadas/total entidades del sector educación *100</t>
  </si>
  <si>
    <t>90% de las entidades  Adscritas y / o Vinculadas,  certificadas en el Sistema de Gestión de Calidad en el 2016</t>
  </si>
  <si>
    <t>9 entidades del sector certificadas en el sistema de gestión de calidad</t>
  </si>
  <si>
    <t>Identificar los resgistros de los activos de información, elaborar el índice de información clasificada y reservadas, Diseñar y adoptar el esquema de publicación</t>
  </si>
  <si>
    <t>Diseño de formas, formatos y formularios</t>
  </si>
  <si>
    <t>Automatización de formas, formatos y formularios</t>
  </si>
  <si>
    <t>Diseño y creación de documentos (procedimientos)</t>
  </si>
  <si>
    <t>Documento del proceso de gestión documental etapa de planeación</t>
  </si>
  <si>
    <t>100% de la fase de planeación ejectuada</t>
  </si>
  <si>
    <t>No de entidades con estudio de estructura actualizado / No EAV</t>
  </si>
  <si>
    <t>Estudio actualizado sobre la estructura organizacional</t>
  </si>
  <si>
    <t>Contexto institucional</t>
  </si>
  <si>
    <t>Marco legal</t>
  </si>
  <si>
    <t>Análisis externo (Definición de factores externos, ¿Cómo se hace?)</t>
  </si>
  <si>
    <t>Análisis interno (Identificación del mapa de proceso, Tipos de procesos, Análisis de procesos, Identificación de productos y/o servicios, Evaluación de la prestación de servicios)</t>
  </si>
  <si>
    <t>Alineación del Modelo de Operación</t>
  </si>
  <si>
    <t>Estructura u organización interna de acuerdo a las dinamicas propias</t>
  </si>
  <si>
    <t>Revisión y ajustes de acuerdo a la normatividad interna (estatutos y/o reglamentos)</t>
  </si>
  <si>
    <t>Actividades ejecutadas / actividades planeadas * 100</t>
  </si>
  <si>
    <t>90% de las entidades con Estudio actualizado sobre la estructura organizacional</t>
  </si>
  <si>
    <t>100% Estatutos y/o reglamentos  de acuerdo a las dinamicas propias revisados y ajustados</t>
  </si>
  <si>
    <t xml:space="preserve">No de estatutos o reglamentos revisados y ajustados / No EAV </t>
  </si>
  <si>
    <t>Documento de estudio técnico o acto administrativo que soporta la modernización revisión de estructura (formal o informal)</t>
  </si>
  <si>
    <t>Documentos revisados y ajustados</t>
  </si>
  <si>
    <t>Desarrollo de planes estrategicos de tecnologia articulados</t>
  </si>
  <si>
    <t>Establecer alcance</t>
  </si>
  <si>
    <t>Definir política de seguridad</t>
  </si>
  <si>
    <t>Indetificar, analizar y evaluar riesgos</t>
  </si>
  <si>
    <t>Definir el tratamiento a los riesgos identificados</t>
  </si>
  <si>
    <t>Identificar Controles</t>
  </si>
  <si>
    <t>Definir una declaración de aplicabilidad</t>
  </si>
  <si>
    <t>Sistema de Seguridad de la información ejecutado en la etapa de planeación</t>
  </si>
  <si>
    <t>Documento del plan estrategico de tecnologia ejecutado</t>
  </si>
  <si>
    <t>Identificación de trámites (Revisión de procesos, Análisis normativo)</t>
  </si>
  <si>
    <t>Priorización de trámites (Diagnóstico de trámites a intervenir)</t>
  </si>
  <si>
    <t>Racionalización de trámites (Simplificación, Estandarización, Eliminación, Optimización, Automatización, Interoperabilidad)</t>
  </si>
  <si>
    <t>Al menos un (1)  proceso y/o procedimiento por entidad con análisis para automatización</t>
  </si>
  <si>
    <t>Garantizar coherencia de los componentes del plan de desarrollo administrativo en la gestión financiera</t>
  </si>
  <si>
    <t>Garantizar eficiencia, eficacia y efectividad en el manejo de los recursos financieros del Sector</t>
  </si>
  <si>
    <t>Alinear la gestion financiera con el Plan Nacional de Desarrollo 2014-2018 y los demas planes</t>
  </si>
  <si>
    <t xml:space="preserve">
 100%  de cumplimiento de la programación y ejecución presupuestal </t>
  </si>
  <si>
    <t>(Presupuesto ejecutado / Presupuesto asignado)*100</t>
  </si>
  <si>
    <t>(# de actividades del Plan de adquisiciones ejecutadas/ Total de actividades del Plan adquisiciones programado)*100</t>
  </si>
  <si>
    <t xml:space="preserve">100% Adhesión a mecanismo para la disminución de precios del sector </t>
  </si>
  <si>
    <t>(# mecanismos adheridos / # Total de mecanismos definidos que apliquen al sector)*100</t>
  </si>
  <si>
    <t>Avanzar en la disminucion o ahorro de los precios para el sector</t>
  </si>
  <si>
    <t>100% planes de inversión alineados al Plan Nacional de Desarrollo 2014 - 2018</t>
  </si>
  <si>
    <t>(# Planes de inversión alineados/ Total de planes de inversión)*100</t>
  </si>
  <si>
    <t>Revisar y actualizar proyectos de inversión ( Plan Nacional de Desarrollo 2014-2018, y otros planes)</t>
  </si>
  <si>
    <t>Planes (sectorial e Institucional) de las entidades, alineados con  Plan Nacional de Desarrollo 2014-2018</t>
  </si>
  <si>
    <t xml:space="preserve">Identificación de las necesidades de información de la población objetivo </t>
  </si>
  <si>
    <t>socializar y publicar el protocolo de intercambio de información</t>
  </si>
  <si>
    <t>INSTITUTO NACIONAL PARA SORDOS - INSOR</t>
  </si>
  <si>
    <t xml:space="preserve">OFICINA ASESORA DE PLANEACIÓN Y SISTEMAS </t>
  </si>
  <si>
    <t xml:space="preserve">INSTITUTO NACIONAL PARA SORDOS - INSOR </t>
  </si>
  <si>
    <t>INSTITUO NACIONAL PARA SORDOS - INSOR</t>
  </si>
  <si>
    <t>La actualización de las hojas de vida de los funcionarios del INSOR, se encuentran actualizadas en SIGEP, cada vez que se surte una nueva vinculación se hace el respectivo registro.</t>
  </si>
  <si>
    <t>Se ha dado cumplimiento al plan de bienestar, se dejo previsto al final del año hacer efectivo los incentivos a los funcionarios mejor calificados de la Entidad.</t>
  </si>
  <si>
    <t>Se ha dado cumplimiento al plan de capacitación para la vigencia 2016, a través de alianzas con el MEN, SENA, DAFP.</t>
  </si>
  <si>
    <t>A la fecha se cuenta con la suscripción de los acuerdos de Gestión de los Gerentes Públicos.</t>
  </si>
  <si>
    <t>Desde la Coordinación de Talento Humano se han generado alertas con el fin de hacer los respectivos seguimientos de los acuerdos de los Gerentes Públicos, acompañamiento dado por la Oficina Asesora de Planeación y Sistemas.</t>
  </si>
  <si>
    <t>Desde la Oficina de Talento Humano se hace el seguimiento en cuanto al cumplimiento de cada una de las etapas siguiendo las directrices de evaluación del desempeño que hace la Comisión Nacional del Servicio Civil.</t>
  </si>
  <si>
    <t>Esta etapa fue surtida al 31 de enero de 2016.</t>
  </si>
  <si>
    <t>Se han otorgado espacios de participación ciudadana a través de página web. Como Plan Anticorrupción, diferentes espacios otorgados para la población con discapacidad auditiva.</t>
  </si>
  <si>
    <t>En el tercer trimestre de la vigencia se ha logrado ejecutar del 65% (sesenta y cinco porciento)  del presupuesto asignado al INSOR.</t>
  </si>
  <si>
    <t>El plan de adquisiciones el tercer trimestre tuvo un cumplimiento del 71,6%, quiere decir que de 204 actividades del plan de adquisiciones se han ejecutado 146.</t>
  </si>
  <si>
    <t>Se ha tenido espacios a través de mesas de trabajo con el MEN, Planeación Nacional, con el fin de re construir el proceso de Atención al Ciudadano al interior del Insor, a la fecha se cuenta con la caracterización del proceso, la carta de trato digno actualizada, el protocolo de Atención al Ciudadano y en proceso de construcción la caracterización del ciudadano, trabajo que se está realizando al interior de la Entidad con el aporte de los procesos tanto misionales como administrativos.</t>
  </si>
  <si>
    <t>Ajustar los proceso internos de acuerdo a la normatividad (| y SECOP II)</t>
  </si>
  <si>
    <t>No hay avance</t>
  </si>
  <si>
    <t>Se realizaron mesas de trabajo con cada uno de los procesos con el fin de identificar los riesgos  tanto de gestión como de corrupción los cuales fueron registrados en la matriz de riesgo institucional. Adicionalmente la Entidad  ya cuenta con la política de Riesgos aprobada por la Alta Dirección.</t>
  </si>
  <si>
    <t>Se han realizado mesas de trabajo con el fin de ejecutar el plan de acción anti tramites suscrito con el DAFP. A la fecha se encuentra en desarrollo el tramite de certificación de interpretes con el fin de determinar la cadena de tramite con el MEN.</t>
  </si>
  <si>
    <t>Ya se definió la fecha de audiencia pública del INSOR vigencia 2015 - 2016, a realizarse en el mes de noviembre, se encuentra en fase de alistamiento por parte de la Oficina de Planeación y Comunicaciones.</t>
  </si>
  <si>
    <t>Se ha tenido encuentra el diagnostico incila de necesidades de bienestar, el cual ha sido insumo para la consolidación del plan 2016 y los ajustes que por necesidades se han tenido que surtir.</t>
  </si>
  <si>
    <t>Se tiene programado realizar las respectivas evaluaciones de los acuerdos de Gestión al cierre de la actual vigencia.</t>
  </si>
  <si>
    <t>A la fecha se cuenta con la fijación de los compromisos de los funcionarios de carrera administrativa.</t>
  </si>
  <si>
    <t>A la fecha se cuenta con un plan de vacantes ajustado, basado en las diferentes situaciones administrativas que se surten en el empleo publico de la Entidad.</t>
  </si>
  <si>
    <t>Conforme reuniones adelantadas con el MEN en agosto y con el AGN en septiembre, se definieron aspectos claves a adelantar conforme los ejes temáticos centrales del FURAG. Se pactó dar cumplimiento a la elaboración de un diagnóstico integral del archivo, el diseño y formulación del PINAR y del Programa de Gestión documental. A la par se está recogiendo la información necesaria y suficiente para la actualización de las TRD y de los Activos de Información Documental</t>
  </si>
  <si>
    <t xml:space="preserve">Se encuentra en el proceso de construcción con base en  la guía del MINTIC, se realiza plan de trabajo   </t>
  </si>
  <si>
    <t>se realiza el alcance y la políticas de seguridad para ser aprobadas, socializadas por la entidad</t>
  </si>
  <si>
    <t>se adelanta trabajo para la construcción del documento con base en la guía del MINTIC</t>
  </si>
  <si>
    <t>Plan estratégica y plan de acción se encuentran alineados con le plan nacional de desarrollo, se ajustaron presupuesto y actividades nuevas en el SUIFP de los proyectos de inversión para efectuar el cumplimiento de los planes, programas y proyectos de la entidad.</t>
  </si>
  <si>
    <t>Se han realizado mesas de trabajo con MEN, DNP, MinSalud y DANE, con el fin de definir los protocolos de intercambio y uso de información entre entidades. A la fecha existen los documentos preliminares por sistema/fuente de información y las actas de las sesiones. Oficialmente hay firmados dos acuerdos: MEN y DNP, mientras que está en trámite la oficialización con MinSalud. Adicionalmente, está en proceso de construcción un documento compilatorio sobre la administración de la información, el cual se deriva del trabajo ya descrito.</t>
  </si>
  <si>
    <t>El INSOR adoptó el SECOP II, desarrolla su programa de rediseño de procesos y avanza en el diseño e implementación de modelo de seguridad y privacidad en la información (estratificación, política de SSPI, Guía SSPI…) Sistema de seguridad y salud en el trabajo y la política ambiental.</t>
  </si>
  <si>
    <t xml:space="preserve">Se inicia un primer trabajo sobre análisis de contexto y de normatividad que permite mostrar un avance en esta actividad. Se compartió con el MEN la primera matriz de marco normativo. </t>
  </si>
  <si>
    <t>La entidad publicó la estrategia antitrámites, cuya ejecución está pactada para el 31 de diciembre. No obstante, se  realizó una primera reunión de seguimiento y se avanza en la actualización de las OPAS en el sistema SUIT.</t>
  </si>
  <si>
    <t>Mecanismos definidos para la disminucion de precios del sector</t>
  </si>
  <si>
    <t>Acuerdos marco</t>
  </si>
  <si>
    <t>SEGUIMIENTO TERCER TRIMESTRE DEL PLAN DE ACCIÓN ANUAL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</si>
</sst>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12"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0"/>
      <color rgb="FFFFFFFF"/>
      <name val="Calibri"/>
      <family val="2"/>
      <scheme val="minor"/>
    </font>
    <font>
      <sz val="11"/>
      <color theme="1"/>
      <name val="Calibri"/>
      <family val="2"/>
      <scheme val="minor"/>
    </font>
    <font>
      <sz val="12"/>
      <color rgb="FF000000"/>
      <name val="Arial"/>
      <family val="2"/>
    </font>
    <font>
      <sz val="10"/>
      <color rgb="FF000000"/>
      <name val="Arial"/>
      <family val="2"/>
    </font>
    <font>
      <sz val="10"/>
      <color theme="1"/>
      <name val="Arial"/>
      <family val="2"/>
    </font>
  </fonts>
  <fills count="8">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
      <patternFill patternType="solid">
        <fgColor theme="9" tint="0.39997558519241921"/>
        <bgColor indexed="64"/>
      </patternFill>
    </fill>
  </fills>
  <borders count="80">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indexed="64"/>
      </right>
      <top style="medium">
        <color indexed="64"/>
      </top>
      <bottom style="thin">
        <color indexed="64"/>
      </bottom>
      <diagonal/>
    </border>
  </borders>
  <cellStyleXfs count="3">
    <xf numFmtId="0" fontId="0" fillId="0" borderId="0"/>
    <xf numFmtId="9" fontId="8" fillId="0" borderId="0" applyFont="0" applyFill="0" applyBorder="0" applyAlignment="0" applyProtection="0"/>
    <xf numFmtId="164" fontId="8" fillId="0" borderId="0" applyFont="0" applyFill="0" applyBorder="0" applyAlignment="0" applyProtection="0"/>
  </cellStyleXfs>
  <cellXfs count="399">
    <xf numFmtId="0" fontId="0" fillId="0" borderId="0" xfId="0"/>
    <xf numFmtId="0" fontId="1" fillId="0" borderId="0" xfId="0" applyFont="1"/>
    <xf numFmtId="0" fontId="1" fillId="0" borderId="0" xfId="0" applyFont="1" applyFill="1"/>
    <xf numFmtId="0" fontId="3" fillId="0" borderId="10" xfId="0" applyFont="1" applyFill="1" applyBorder="1" applyAlignment="1">
      <alignment horizontal="center" vertical="center" textRotation="90" wrapText="1" readingOrder="1"/>
    </xf>
    <xf numFmtId="0" fontId="3" fillId="0" borderId="10" xfId="0" applyFont="1" applyFill="1" applyBorder="1" applyAlignment="1">
      <alignment horizontal="center" vertical="center" wrapText="1" readingOrder="1"/>
    </xf>
    <xf numFmtId="0" fontId="4" fillId="0" borderId="18" xfId="0" applyFont="1" applyFill="1" applyBorder="1" applyAlignment="1">
      <alignment horizontal="justify" vertical="center" wrapText="1"/>
    </xf>
    <xf numFmtId="0" fontId="3" fillId="0" borderId="18" xfId="0" applyFont="1" applyFill="1" applyBorder="1" applyAlignment="1">
      <alignment horizontal="center" vertical="center" textRotation="90" wrapText="1" readingOrder="1"/>
    </xf>
    <xf numFmtId="0" fontId="3" fillId="0" borderId="18" xfId="0" applyFont="1" applyFill="1" applyBorder="1" applyAlignment="1">
      <alignment horizontal="center" vertical="center" wrapText="1" readingOrder="1"/>
    </xf>
    <xf numFmtId="0" fontId="2" fillId="0" borderId="18"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5" fillId="0" borderId="0" xfId="0" applyFont="1"/>
    <xf numFmtId="0" fontId="2" fillId="0" borderId="10" xfId="0" applyFont="1" applyFill="1" applyBorder="1" applyAlignment="1">
      <alignment horizontal="center" vertical="center" textRotation="90" wrapText="1" readingOrder="1"/>
    </xf>
    <xf numFmtId="17" fontId="2" fillId="0" borderId="10" xfId="0" applyNumberFormat="1" applyFont="1" applyFill="1" applyBorder="1" applyAlignment="1">
      <alignment horizontal="center" vertical="center" wrapText="1" readingOrder="1"/>
    </xf>
    <xf numFmtId="17" fontId="2" fillId="0" borderId="18" xfId="0" applyNumberFormat="1" applyFont="1" applyFill="1" applyBorder="1" applyAlignment="1">
      <alignment horizontal="center" vertical="center" wrapText="1" readingOrder="1"/>
    </xf>
    <xf numFmtId="17" fontId="2" fillId="0" borderId="29" xfId="0" applyNumberFormat="1" applyFont="1" applyFill="1" applyBorder="1" applyAlignment="1">
      <alignment horizontal="center"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4" fillId="0" borderId="18" xfId="0" applyFont="1" applyFill="1" applyBorder="1" applyAlignment="1">
      <alignment vertical="center" wrapText="1"/>
    </xf>
    <xf numFmtId="9" fontId="1" fillId="0" borderId="10" xfId="0" applyNumberFormat="1" applyFont="1" applyFill="1" applyBorder="1" applyAlignment="1">
      <alignment horizontal="center" vertical="center" wrapText="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2" fillId="0" borderId="29"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wrapText="1" readingOrder="1"/>
    </xf>
    <xf numFmtId="0" fontId="1" fillId="0" borderId="0" xfId="0" applyFont="1" applyFill="1" applyAlignment="1">
      <alignment horizontal="justify" vertical="center" wrapText="1"/>
    </xf>
    <xf numFmtId="0" fontId="3" fillId="4" borderId="8"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2" fillId="0" borderId="53" xfId="0" applyFont="1" applyBorder="1" applyAlignment="1">
      <alignment horizontal="justify" vertical="center" wrapText="1" readingOrder="1"/>
    </xf>
    <xf numFmtId="0" fontId="4" fillId="0" borderId="54" xfId="0" applyFont="1" applyBorder="1" applyAlignment="1">
      <alignment horizontal="justify" vertical="center" wrapText="1"/>
    </xf>
    <xf numFmtId="0" fontId="4" fillId="0" borderId="50" xfId="0" applyFont="1" applyBorder="1" applyAlignment="1">
      <alignment horizontal="justify" vertical="center" wrapText="1"/>
    </xf>
    <xf numFmtId="0" fontId="3" fillId="0" borderId="49" xfId="0" applyFont="1" applyBorder="1" applyAlignment="1">
      <alignment horizontal="justify" vertical="center" wrapText="1" readingOrder="1"/>
    </xf>
    <xf numFmtId="0" fontId="3" fillId="0" borderId="41" xfId="0" applyFont="1" applyFill="1" applyBorder="1" applyAlignment="1">
      <alignment horizontal="center" vertical="center" wrapText="1" readingOrder="1"/>
    </xf>
    <xf numFmtId="0" fontId="6" fillId="6" borderId="63" xfId="0" applyFont="1" applyFill="1" applyBorder="1" applyAlignment="1">
      <alignment horizontal="center" vertical="center" wrapText="1"/>
    </xf>
    <xf numFmtId="0" fontId="1" fillId="0" borderId="0" xfId="0" applyFont="1" applyBorder="1"/>
    <xf numFmtId="0" fontId="1" fillId="0" borderId="50" xfId="0" applyFont="1" applyBorder="1" applyAlignment="1"/>
    <xf numFmtId="0" fontId="2" fillId="0" borderId="18" xfId="0" applyFont="1" applyFill="1" applyBorder="1" applyAlignment="1">
      <alignment horizontal="center" vertical="center" wrapText="1" readingOrder="1"/>
    </xf>
    <xf numFmtId="0" fontId="2" fillId="0" borderId="18" xfId="0" applyFont="1" applyFill="1" applyBorder="1" applyAlignment="1">
      <alignment horizontal="center" vertical="center" textRotation="90" wrapText="1" readingOrder="1"/>
    </xf>
    <xf numFmtId="0" fontId="4" fillId="0" borderId="18" xfId="0" applyFont="1" applyFill="1" applyBorder="1" applyAlignment="1">
      <alignment horizontal="justify" vertical="center" wrapText="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4" borderId="8" xfId="0" applyFont="1" applyFill="1" applyBorder="1" applyAlignment="1">
      <alignment horizontal="center" vertical="center" wrapText="1" readingOrder="1"/>
    </xf>
    <xf numFmtId="9" fontId="1" fillId="0" borderId="29" xfId="0" applyNumberFormat="1" applyFont="1" applyFill="1" applyBorder="1" applyAlignment="1">
      <alignment horizontal="center" vertical="center" wrapText="1"/>
    </xf>
    <xf numFmtId="0" fontId="2" fillId="0" borderId="29" xfId="0" applyFont="1" applyFill="1" applyBorder="1" applyAlignment="1">
      <alignment horizontal="justify" vertical="center" wrapText="1" readingOrder="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wrapText="1" readingOrder="1"/>
    </xf>
    <xf numFmtId="0" fontId="3" fillId="0" borderId="15"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8" xfId="0" applyFont="1" applyFill="1" applyBorder="1" applyAlignment="1">
      <alignment horizontal="justify" vertical="center" wrapText="1"/>
    </xf>
    <xf numFmtId="0" fontId="2" fillId="0" borderId="18" xfId="0" applyFont="1" applyFill="1" applyBorder="1" applyAlignment="1">
      <alignment horizontal="center" vertical="center" wrapText="1" readingOrder="1"/>
    </xf>
    <xf numFmtId="0" fontId="3" fillId="0" borderId="49" xfId="0" applyFont="1" applyBorder="1" applyAlignment="1">
      <alignment horizontal="justify" vertical="center" wrapText="1" readingOrder="1"/>
    </xf>
    <xf numFmtId="0" fontId="3" fillId="0" borderId="18" xfId="0" applyFont="1" applyFill="1" applyBorder="1" applyAlignment="1">
      <alignment horizontal="justify" vertical="center" textRotation="90" wrapText="1"/>
    </xf>
    <xf numFmtId="0" fontId="3" fillId="0" borderId="18" xfId="0" applyFont="1" applyFill="1" applyBorder="1" applyAlignment="1">
      <alignment horizontal="justify" vertical="center" wrapText="1"/>
    </xf>
    <xf numFmtId="0" fontId="2" fillId="0" borderId="18" xfId="0" applyFont="1" applyBorder="1" applyAlignment="1">
      <alignment horizontal="justify" vertical="center" wrapText="1"/>
    </xf>
    <xf numFmtId="0" fontId="6" fillId="6" borderId="64" xfId="0" applyFont="1" applyFill="1" applyBorder="1" applyAlignment="1">
      <alignment horizontal="center" vertical="center" wrapText="1"/>
    </xf>
    <xf numFmtId="0" fontId="3" fillId="0" borderId="18" xfId="0" applyFont="1" applyFill="1" applyBorder="1" applyAlignment="1">
      <alignment horizontal="center" vertical="center" wrapText="1" readingOrder="1"/>
    </xf>
    <xf numFmtId="0" fontId="2" fillId="0" borderId="18" xfId="0" applyFont="1" applyFill="1" applyBorder="1" applyAlignment="1">
      <alignment vertical="center" wrapText="1" readingOrder="1"/>
    </xf>
    <xf numFmtId="0" fontId="2" fillId="0" borderId="24" xfId="0" applyFont="1" applyFill="1" applyBorder="1" applyAlignment="1">
      <alignment vertical="center" wrapText="1"/>
    </xf>
    <xf numFmtId="0" fontId="2" fillId="0" borderId="16" xfId="0" applyFont="1" applyFill="1" applyBorder="1" applyAlignment="1">
      <alignment horizontal="center" vertical="center" wrapText="1"/>
    </xf>
    <xf numFmtId="0" fontId="1" fillId="0" borderId="18" xfId="0" applyFont="1" applyBorder="1" applyAlignment="1">
      <alignment horizontal="justify" vertical="center" wrapText="1"/>
    </xf>
    <xf numFmtId="0" fontId="1" fillId="0" borderId="18" xfId="0" applyFont="1" applyBorder="1"/>
    <xf numFmtId="0" fontId="3" fillId="0" borderId="18" xfId="0" applyFont="1" applyFill="1" applyBorder="1" applyAlignment="1">
      <alignment vertical="center" textRotation="90" wrapText="1" readingOrder="1"/>
    </xf>
    <xf numFmtId="9" fontId="1" fillId="0" borderId="0" xfId="1" applyFont="1"/>
    <xf numFmtId="9" fontId="1" fillId="0" borderId="0" xfId="0" applyNumberFormat="1" applyFont="1"/>
    <xf numFmtId="10" fontId="1" fillId="0" borderId="0" xfId="1" applyNumberFormat="1" applyFont="1"/>
    <xf numFmtId="10" fontId="1" fillId="0" borderId="18" xfId="0" applyNumberFormat="1" applyFont="1" applyBorder="1" applyAlignment="1">
      <alignment horizontal="center" vertical="center" wrapText="1"/>
    </xf>
    <xf numFmtId="0" fontId="2" fillId="0" borderId="18" xfId="0" applyFont="1" applyFill="1" applyBorder="1" applyAlignment="1">
      <alignment horizontal="justify" vertical="center" wrapText="1"/>
    </xf>
    <xf numFmtId="0" fontId="2" fillId="0" borderId="18" xfId="0" applyFont="1" applyFill="1" applyBorder="1" applyAlignment="1">
      <alignment vertical="center"/>
    </xf>
    <xf numFmtId="0" fontId="2" fillId="0" borderId="18"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8" xfId="0" applyFont="1" applyFill="1" applyBorder="1" applyAlignment="1">
      <alignment horizontal="center" vertical="center" wrapText="1"/>
    </xf>
    <xf numFmtId="14" fontId="2" fillId="0" borderId="29" xfId="0" applyNumberFormat="1" applyFont="1" applyFill="1" applyBorder="1" applyAlignment="1">
      <alignment horizontal="center" vertical="center" wrapText="1" readingOrder="1"/>
    </xf>
    <xf numFmtId="17" fontId="2" fillId="0" borderId="18" xfId="0" applyNumberFormat="1" applyFont="1" applyFill="1" applyBorder="1" applyAlignment="1">
      <alignment vertical="center" wrapText="1"/>
    </xf>
    <xf numFmtId="17" fontId="9" fillId="0" borderId="18" xfId="0" applyNumberFormat="1" applyFont="1" applyFill="1" applyBorder="1" applyAlignment="1">
      <alignment vertical="center" wrapText="1"/>
    </xf>
    <xf numFmtId="0" fontId="2" fillId="0" borderId="18" xfId="0" applyFont="1" applyFill="1" applyBorder="1" applyAlignment="1">
      <alignment vertical="center" textRotation="90" wrapText="1" readingOrder="1"/>
    </xf>
    <xf numFmtId="9" fontId="1" fillId="0" borderId="18" xfId="0" applyNumberFormat="1" applyFont="1" applyFill="1" applyBorder="1" applyAlignment="1">
      <alignment horizontal="center" vertical="center" wrapText="1"/>
    </xf>
    <xf numFmtId="0" fontId="2" fillId="0" borderId="65" xfId="0" applyFont="1" applyFill="1" applyBorder="1" applyAlignment="1">
      <alignment vertical="center" wrapText="1" readingOrder="1"/>
    </xf>
    <xf numFmtId="9" fontId="1" fillId="0" borderId="0" xfId="0" applyNumberFormat="1" applyFont="1" applyAlignment="1">
      <alignment horizontal="justify" vertical="center" wrapText="1"/>
    </xf>
    <xf numFmtId="165" fontId="1" fillId="0" borderId="18" xfId="0" applyNumberFormat="1" applyFont="1" applyFill="1" applyBorder="1" applyAlignment="1">
      <alignment vertical="center" wrapText="1"/>
    </xf>
    <xf numFmtId="10" fontId="1" fillId="0" borderId="18" xfId="0" applyNumberFormat="1" applyFont="1" applyFill="1" applyBorder="1" applyAlignment="1">
      <alignment vertical="center" wrapText="1"/>
    </xf>
    <xf numFmtId="0" fontId="2" fillId="0" borderId="66" xfId="0" applyFont="1" applyFill="1" applyBorder="1" applyAlignment="1">
      <alignment vertical="center" wrapText="1"/>
    </xf>
    <xf numFmtId="0" fontId="2" fillId="0" borderId="65" xfId="0" applyFont="1" applyFill="1" applyBorder="1" applyAlignment="1">
      <alignment horizontal="center" vertical="center" textRotation="90" wrapText="1" readingOrder="1"/>
    </xf>
    <xf numFmtId="0" fontId="3" fillId="0" borderId="18" xfId="0" applyFont="1" applyFill="1" applyBorder="1" applyAlignment="1">
      <alignment vertical="center" wrapText="1" readingOrder="1"/>
    </xf>
    <xf numFmtId="10" fontId="1" fillId="0" borderId="18" xfId="0" applyNumberFormat="1" applyFont="1" applyFill="1" applyBorder="1" applyAlignment="1">
      <alignment horizontal="center" vertical="center" wrapText="1"/>
    </xf>
    <xf numFmtId="9" fontId="3" fillId="0" borderId="18" xfId="0" applyNumberFormat="1" applyFont="1" applyFill="1" applyBorder="1" applyAlignment="1">
      <alignment horizontal="center" vertical="center" wrapText="1" readingOrder="1"/>
    </xf>
    <xf numFmtId="0" fontId="1" fillId="0" borderId="18" xfId="0" applyFont="1" applyBorder="1" applyAlignment="1">
      <alignment horizontal="center" vertical="center"/>
    </xf>
    <xf numFmtId="9" fontId="1" fillId="0" borderId="0" xfId="0" applyNumberFormat="1" applyFont="1" applyFill="1"/>
    <xf numFmtId="9" fontId="1" fillId="0" borderId="0" xfId="1" applyFont="1" applyFill="1"/>
    <xf numFmtId="0" fontId="3" fillId="0" borderId="7"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8" xfId="0" applyFont="1" applyFill="1" applyBorder="1" applyAlignment="1">
      <alignment horizontal="center" vertical="center" wrapText="1"/>
    </xf>
    <xf numFmtId="0" fontId="3" fillId="0" borderId="18" xfId="0" applyFont="1" applyFill="1" applyBorder="1" applyAlignment="1">
      <alignment horizontal="center" vertical="center" textRotation="90" wrapText="1" readingOrder="1"/>
    </xf>
    <xf numFmtId="0" fontId="2" fillId="0" borderId="16" xfId="0" applyFont="1" applyFill="1" applyBorder="1" applyAlignment="1">
      <alignment horizontal="justify" vertical="center" wrapText="1" readingOrder="1"/>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wrapText="1" readingOrder="1"/>
    </xf>
    <xf numFmtId="0" fontId="2" fillId="0" borderId="16" xfId="0" applyFont="1" applyFill="1" applyBorder="1" applyAlignment="1">
      <alignment horizontal="center" vertical="center" wrapText="1"/>
    </xf>
    <xf numFmtId="9" fontId="1" fillId="0" borderId="18" xfId="1" applyFont="1" applyBorder="1" applyAlignment="1">
      <alignment horizontal="center" vertical="center" wrapText="1"/>
    </xf>
    <xf numFmtId="9" fontId="5" fillId="0" borderId="74" xfId="0" applyNumberFormat="1" applyFont="1" applyBorder="1" applyAlignment="1">
      <alignment horizontal="center" vertical="center"/>
    </xf>
    <xf numFmtId="1" fontId="2" fillId="0" borderId="18" xfId="0" applyNumberFormat="1" applyFont="1" applyFill="1" applyBorder="1" applyAlignment="1">
      <alignment vertical="center" wrapText="1"/>
    </xf>
    <xf numFmtId="9" fontId="2" fillId="0" borderId="18" xfId="1" applyFont="1" applyFill="1" applyBorder="1" applyAlignment="1">
      <alignment vertical="center" wrapText="1"/>
    </xf>
    <xf numFmtId="14" fontId="2" fillId="0" borderId="18" xfId="0" applyNumberFormat="1" applyFont="1" applyFill="1" applyBorder="1" applyAlignment="1">
      <alignment horizontal="center" vertical="center" wrapText="1" readingOrder="1"/>
    </xf>
    <xf numFmtId="10" fontId="1" fillId="0" borderId="0" xfId="1" applyNumberFormat="1" applyFont="1" applyFill="1" applyAlignment="1">
      <alignment horizontal="justify" vertical="center" wrapText="1"/>
    </xf>
    <xf numFmtId="14" fontId="2" fillId="0" borderId="16" xfId="0" applyNumberFormat="1" applyFont="1" applyFill="1" applyBorder="1" applyAlignment="1">
      <alignment horizontal="center" vertical="center" wrapText="1" readingOrder="1"/>
    </xf>
    <xf numFmtId="0" fontId="2" fillId="0" borderId="16" xfId="0" applyFont="1" applyFill="1" applyBorder="1" applyAlignment="1">
      <alignment horizontal="justify" vertical="center" textRotation="90" wrapText="1" readingOrder="1"/>
    </xf>
    <xf numFmtId="9" fontId="1" fillId="0" borderId="0" xfId="1" applyFont="1" applyFill="1" applyAlignment="1">
      <alignment horizontal="justify" vertical="center" wrapText="1"/>
    </xf>
    <xf numFmtId="0" fontId="1" fillId="0" borderId="18" xfId="0" applyFont="1" applyFill="1" applyBorder="1" applyAlignment="1">
      <alignment vertical="center" wrapText="1"/>
    </xf>
    <xf numFmtId="164" fontId="3" fillId="0" borderId="10" xfId="2" applyFont="1" applyFill="1" applyBorder="1" applyAlignment="1">
      <alignment horizontal="center" vertical="center" wrapText="1" readingOrder="1"/>
    </xf>
    <xf numFmtId="9" fontId="3" fillId="0" borderId="10" xfId="1" applyFont="1" applyFill="1" applyBorder="1" applyAlignment="1">
      <alignment horizontal="center" vertical="center" wrapText="1" readingOrder="1"/>
    </xf>
    <xf numFmtId="0" fontId="2" fillId="0" borderId="10" xfId="0" applyFont="1" applyFill="1" applyBorder="1" applyAlignment="1">
      <alignment horizontal="justify" vertical="center" wrapText="1" readingOrder="1"/>
    </xf>
    <xf numFmtId="9" fontId="2" fillId="0" borderId="10" xfId="0" applyNumberFormat="1" applyFont="1" applyFill="1" applyBorder="1" applyAlignment="1">
      <alignment horizontal="center" vertical="center" textRotation="90" wrapText="1" readingOrder="1"/>
    </xf>
    <xf numFmtId="9" fontId="2" fillId="0" borderId="10" xfId="0" applyNumberFormat="1" applyFont="1" applyFill="1" applyBorder="1" applyAlignment="1">
      <alignment horizontal="center" vertical="center" wrapText="1" readingOrder="1"/>
    </xf>
    <xf numFmtId="9" fontId="2" fillId="0" borderId="18" xfId="0" applyNumberFormat="1" applyFont="1" applyFill="1" applyBorder="1" applyAlignment="1">
      <alignment vertical="center" wrapText="1" readingOrder="1"/>
    </xf>
    <xf numFmtId="0" fontId="2" fillId="0" borderId="77" xfId="0" applyFont="1" applyFill="1" applyBorder="1" applyAlignment="1">
      <alignment vertical="center" wrapText="1" readingOrder="1"/>
    </xf>
    <xf numFmtId="0" fontId="2" fillId="0" borderId="78" xfId="0" applyFont="1" applyFill="1" applyBorder="1" applyAlignment="1">
      <alignment vertical="center" wrapText="1" readingOrder="1"/>
    </xf>
    <xf numFmtId="9" fontId="2" fillId="0" borderId="78" xfId="0" applyNumberFormat="1" applyFont="1" applyFill="1" applyBorder="1" applyAlignment="1">
      <alignment vertical="center" wrapText="1"/>
    </xf>
    <xf numFmtId="0" fontId="2" fillId="0" borderId="29" xfId="0" applyFont="1" applyFill="1" applyBorder="1" applyAlignment="1">
      <alignment vertical="center" textRotation="90" wrapText="1" readingOrder="1"/>
    </xf>
    <xf numFmtId="9" fontId="10" fillId="0" borderId="16" xfId="1" applyFont="1" applyFill="1" applyBorder="1" applyAlignment="1">
      <alignment horizontal="center" vertical="center" wrapText="1"/>
    </xf>
    <xf numFmtId="9" fontId="10" fillId="0" borderId="18" xfId="1" applyFont="1" applyFill="1" applyBorder="1" applyAlignment="1">
      <alignment horizontal="center" vertical="center" wrapText="1"/>
    </xf>
    <xf numFmtId="9" fontId="10" fillId="0" borderId="16" xfId="1" applyFont="1" applyFill="1" applyBorder="1" applyAlignment="1">
      <alignment horizontal="center" vertical="center" wrapText="1"/>
    </xf>
    <xf numFmtId="0" fontId="3" fillId="0" borderId="18" xfId="0" applyFont="1" applyFill="1" applyBorder="1" applyAlignment="1">
      <alignment horizontal="center" vertical="center" textRotation="90" wrapText="1" readingOrder="1"/>
    </xf>
    <xf numFmtId="0" fontId="3" fillId="0" borderId="18" xfId="0" applyFont="1" applyFill="1" applyBorder="1" applyAlignment="1">
      <alignment horizontal="center" vertical="center" wrapText="1" readingOrder="1"/>
    </xf>
    <xf numFmtId="0" fontId="4" fillId="0" borderId="29" xfId="0" applyFont="1" applyFill="1" applyBorder="1" applyAlignment="1">
      <alignment vertical="center" wrapText="1"/>
    </xf>
    <xf numFmtId="0" fontId="2" fillId="0" borderId="18" xfId="0" applyFont="1" applyFill="1" applyBorder="1" applyAlignment="1">
      <alignment horizontal="center" vertical="center" wrapText="1" readingOrder="1"/>
    </xf>
    <xf numFmtId="0" fontId="2" fillId="0" borderId="18" xfId="0" applyFont="1" applyFill="1" applyBorder="1" applyAlignment="1">
      <alignment horizontal="justify" vertical="center" wrapText="1" readingOrder="1"/>
    </xf>
    <xf numFmtId="9" fontId="3" fillId="0" borderId="18" xfId="0" applyNumberFormat="1" applyFont="1" applyFill="1" applyBorder="1" applyAlignment="1">
      <alignment horizontal="center" vertical="center" wrapText="1" readingOrder="1"/>
    </xf>
    <xf numFmtId="0" fontId="2" fillId="7" borderId="18" xfId="0" applyFont="1" applyFill="1" applyBorder="1" applyAlignment="1">
      <alignment horizontal="center" vertical="center" wrapText="1" readingOrder="1"/>
    </xf>
    <xf numFmtId="0" fontId="4" fillId="0" borderId="37" xfId="0" applyFont="1" applyFill="1" applyBorder="1" applyAlignment="1">
      <alignment horizontal="justify" vertical="center" wrapText="1"/>
    </xf>
    <xf numFmtId="165" fontId="2" fillId="0" borderId="10" xfId="0" applyNumberFormat="1" applyFont="1" applyFill="1" applyBorder="1" applyAlignment="1">
      <alignment horizontal="center" vertical="center" textRotation="90" wrapText="1" readingOrder="1"/>
    </xf>
    <xf numFmtId="9" fontId="2" fillId="0" borderId="79" xfId="0" applyNumberFormat="1" applyFont="1" applyFill="1" applyBorder="1" applyAlignment="1">
      <alignment vertical="center" textRotation="90" wrapText="1" readingOrder="1"/>
    </xf>
    <xf numFmtId="9" fontId="2" fillId="0" borderId="30" xfId="0" applyNumberFormat="1" applyFont="1" applyFill="1" applyBorder="1" applyAlignment="1">
      <alignment horizontal="center" vertical="center" wrapText="1" readingOrder="1"/>
    </xf>
    <xf numFmtId="9" fontId="2" fillId="0" borderId="18" xfId="0" applyNumberFormat="1" applyFont="1" applyFill="1" applyBorder="1" applyAlignment="1">
      <alignment horizontal="center" vertical="center" wrapText="1" readingOrder="1"/>
    </xf>
    <xf numFmtId="9" fontId="2" fillId="0" borderId="32" xfId="1" applyFont="1" applyFill="1" applyBorder="1" applyAlignment="1">
      <alignment horizontal="center" vertical="center" wrapText="1" readingOrder="1"/>
    </xf>
    <xf numFmtId="9" fontId="2" fillId="0" borderId="18" xfId="1" applyFont="1" applyFill="1" applyBorder="1" applyAlignment="1">
      <alignment vertical="center" wrapText="1" readingOrder="1"/>
    </xf>
    <xf numFmtId="9" fontId="2" fillId="0" borderId="18" xfId="1" applyFont="1" applyFill="1" applyBorder="1" applyAlignment="1">
      <alignment horizontal="center" vertical="center" wrapText="1" readingOrder="1"/>
    </xf>
    <xf numFmtId="9" fontId="1" fillId="0" borderId="0" xfId="1" applyFont="1" applyAlignment="1">
      <alignment horizontal="justify" vertical="center" wrapText="1"/>
    </xf>
    <xf numFmtId="9" fontId="2" fillId="0" borderId="18" xfId="1" applyFont="1" applyFill="1" applyBorder="1" applyAlignment="1">
      <alignment horizontal="center" vertical="center" textRotation="90" wrapText="1" readingOrder="1"/>
    </xf>
    <xf numFmtId="9" fontId="2" fillId="0" borderId="65" xfId="1" applyFont="1" applyFill="1" applyBorder="1" applyAlignment="1">
      <alignment horizontal="center" vertical="center" textRotation="90" wrapText="1" readingOrder="1"/>
    </xf>
    <xf numFmtId="9" fontId="3" fillId="0" borderId="15" xfId="0" applyNumberFormat="1" applyFont="1" applyFill="1" applyBorder="1" applyAlignment="1">
      <alignment horizontal="center" vertical="center" wrapText="1" readingOrder="1"/>
    </xf>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9" fontId="2" fillId="0" borderId="18" xfId="0" applyNumberFormat="1" applyFont="1" applyFill="1" applyBorder="1" applyAlignment="1">
      <alignment vertical="center" textRotation="90" wrapText="1" readingOrder="1"/>
    </xf>
    <xf numFmtId="9" fontId="2" fillId="0" borderId="18" xfId="0" applyNumberFormat="1" applyFont="1" applyFill="1" applyBorder="1" applyAlignment="1">
      <alignment horizontal="center" vertical="center" textRotation="90" wrapText="1" readingOrder="1"/>
    </xf>
    <xf numFmtId="9" fontId="2" fillId="0" borderId="65" xfId="0" applyNumberFormat="1" applyFont="1" applyFill="1" applyBorder="1" applyAlignment="1">
      <alignment horizontal="center" vertical="center" textRotation="90" wrapText="1" readingOrder="1"/>
    </xf>
    <xf numFmtId="0" fontId="3" fillId="0" borderId="49"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46" xfId="0" applyFont="1" applyBorder="1" applyAlignment="1">
      <alignment horizontal="center" vertical="center" wrapText="1" readingOrder="1"/>
    </xf>
    <xf numFmtId="0" fontId="3" fillId="0" borderId="47" xfId="0" applyFont="1" applyBorder="1" applyAlignment="1">
      <alignment horizontal="center" vertical="center" wrapText="1" readingOrder="1"/>
    </xf>
    <xf numFmtId="0" fontId="3" fillId="0" borderId="48" xfId="0" applyFont="1" applyBorder="1" applyAlignment="1">
      <alignment horizontal="center" vertical="center" wrapText="1" readingOrder="1"/>
    </xf>
    <xf numFmtId="0" fontId="3" fillId="0" borderId="50" xfId="0" applyFont="1" applyBorder="1" applyAlignment="1">
      <alignment horizontal="center" vertical="center" wrapText="1" readingOrder="1"/>
    </xf>
    <xf numFmtId="0" fontId="3" fillId="0" borderId="5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52" xfId="0" applyFont="1" applyBorder="1" applyAlignment="1">
      <alignment horizontal="center" vertical="center" wrapText="1" readingOrder="1"/>
    </xf>
    <xf numFmtId="0" fontId="4" fillId="0" borderId="1" xfId="0" applyFont="1" applyBorder="1" applyAlignment="1">
      <alignment horizontal="justify" vertical="center" wrapText="1"/>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2" fillId="0" borderId="22" xfId="0" applyFont="1" applyBorder="1" applyAlignment="1">
      <alignment horizontal="center" vertical="center" wrapText="1"/>
    </xf>
    <xf numFmtId="0" fontId="2" fillId="0" borderId="45" xfId="0" applyFont="1" applyBorder="1" applyAlignment="1">
      <alignment horizontal="center" vertical="center" wrapText="1"/>
    </xf>
    <xf numFmtId="0" fontId="3" fillId="4" borderId="18" xfId="0" applyFont="1" applyFill="1" applyBorder="1" applyAlignment="1">
      <alignment horizontal="center" vertical="center" wrapText="1" readingOrder="1"/>
    </xf>
    <xf numFmtId="0" fontId="3" fillId="4" borderId="16"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5" borderId="16" xfId="0" applyFont="1" applyFill="1" applyBorder="1" applyAlignment="1">
      <alignment horizontal="center" vertical="center" wrapText="1" readingOrder="1"/>
    </xf>
    <xf numFmtId="0" fontId="3" fillId="5" borderId="17" xfId="0" applyFont="1" applyFill="1" applyBorder="1" applyAlignment="1">
      <alignment horizontal="center" vertical="center" wrapText="1" readingOrder="1"/>
    </xf>
    <xf numFmtId="0" fontId="3" fillId="5" borderId="61" xfId="0" applyFont="1" applyFill="1" applyBorder="1" applyAlignment="1">
      <alignment horizontal="center" vertical="center" wrapText="1" readingOrder="1"/>
    </xf>
    <xf numFmtId="0" fontId="3" fillId="5" borderId="44" xfId="0" applyFont="1" applyFill="1" applyBorder="1" applyAlignment="1">
      <alignment horizontal="center" vertical="center" wrapText="1" readingOrder="1"/>
    </xf>
    <xf numFmtId="0" fontId="7" fillId="2" borderId="49" xfId="0" applyFont="1" applyFill="1" applyBorder="1" applyAlignment="1">
      <alignment horizontal="center" vertical="center" wrapText="1" readingOrder="1"/>
    </xf>
    <xf numFmtId="0" fontId="7" fillId="2" borderId="0" xfId="0" applyFont="1" applyFill="1" applyBorder="1" applyAlignment="1">
      <alignment horizontal="center" vertical="center" wrapText="1" readingOrder="1"/>
    </xf>
    <xf numFmtId="0" fontId="7" fillId="2" borderId="0" xfId="0" applyFont="1" applyFill="1" applyBorder="1" applyAlignment="1">
      <alignment horizontal="left" vertical="center" wrapText="1" readingOrder="1"/>
    </xf>
    <xf numFmtId="0" fontId="7" fillId="2" borderId="50" xfId="0" applyFont="1" applyFill="1" applyBorder="1" applyAlignment="1">
      <alignment horizontal="left" vertical="center" wrapText="1" readingOrder="1"/>
    </xf>
    <xf numFmtId="0" fontId="3" fillId="3" borderId="49"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50" xfId="0" applyFont="1" applyFill="1" applyBorder="1" applyAlignment="1">
      <alignment horizontal="left" vertical="center" wrapText="1" readingOrder="1"/>
    </xf>
    <xf numFmtId="0" fontId="3" fillId="4" borderId="37" xfId="0" applyFont="1" applyFill="1" applyBorder="1" applyAlignment="1">
      <alignment horizontal="center" vertical="center" wrapText="1" readingOrder="1"/>
    </xf>
    <xf numFmtId="0" fontId="3" fillId="4" borderId="62" xfId="0" applyFont="1" applyFill="1" applyBorder="1" applyAlignment="1">
      <alignment horizontal="center" vertical="center" wrapText="1" readingOrder="1"/>
    </xf>
    <xf numFmtId="0" fontId="3" fillId="4" borderId="19" xfId="0" applyFont="1" applyFill="1" applyBorder="1" applyAlignment="1">
      <alignment horizontal="center" vertical="center" wrapText="1" readingOrder="1"/>
    </xf>
    <xf numFmtId="0" fontId="3" fillId="4" borderId="20"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21" xfId="0" applyFont="1" applyFill="1" applyBorder="1" applyAlignment="1">
      <alignment horizontal="center" vertical="center" wrapText="1" readingOrder="1"/>
    </xf>
    <xf numFmtId="0" fontId="3" fillId="4" borderId="17" xfId="0" applyFont="1" applyFill="1" applyBorder="1" applyAlignment="1">
      <alignment horizontal="center" vertical="center" wrapText="1" readingOrder="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textRotation="90" wrapText="1" readingOrder="1"/>
    </xf>
    <xf numFmtId="0" fontId="3" fillId="4" borderId="16" xfId="0" applyFont="1" applyFill="1" applyBorder="1" applyAlignment="1">
      <alignment horizontal="center" vertical="center" textRotation="90" wrapText="1" readingOrder="1"/>
    </xf>
    <xf numFmtId="9" fontId="2" fillId="0" borderId="18" xfId="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2" fillId="0" borderId="18" xfId="0" applyFont="1" applyFill="1" applyBorder="1" applyAlignment="1">
      <alignment horizontal="center" vertical="center" wrapText="1"/>
    </xf>
    <xf numFmtId="9" fontId="2" fillId="0" borderId="18" xfId="0" applyNumberFormat="1"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4" fillId="0" borderId="18" xfId="0" applyFont="1" applyFill="1" applyBorder="1" applyAlignment="1">
      <alignment horizontal="center" vertical="center" wrapText="1"/>
    </xf>
    <xf numFmtId="17" fontId="2" fillId="0" borderId="18" xfId="0" applyNumberFormat="1"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2" fillId="0" borderId="18" xfId="0" applyFont="1" applyFill="1" applyBorder="1" applyAlignment="1">
      <alignment horizontal="justify" vertical="center" wrapText="1"/>
    </xf>
    <xf numFmtId="9" fontId="2" fillId="0" borderId="18" xfId="1" applyFont="1" applyFill="1" applyBorder="1" applyAlignment="1">
      <alignment horizontal="justify" vertical="center" wrapText="1"/>
    </xf>
    <xf numFmtId="0" fontId="2" fillId="0" borderId="18" xfId="0" applyFont="1" applyFill="1" applyBorder="1" applyAlignment="1">
      <alignment horizontal="justify" vertical="center" textRotation="90" wrapText="1"/>
    </xf>
    <xf numFmtId="0" fontId="2" fillId="0" borderId="16" xfId="0" applyFont="1" applyFill="1" applyBorder="1" applyAlignment="1">
      <alignment horizontal="justify" vertical="center" wrapText="1"/>
    </xf>
    <xf numFmtId="0" fontId="0" fillId="0" borderId="17" xfId="0" applyBorder="1" applyAlignment="1">
      <alignment horizontal="justify" vertical="center" wrapText="1"/>
    </xf>
    <xf numFmtId="0" fontId="0" fillId="0" borderId="65" xfId="0" applyBorder="1" applyAlignment="1">
      <alignment horizontal="justify" vertical="center" wrapText="1"/>
    </xf>
    <xf numFmtId="0" fontId="6" fillId="6" borderId="24"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1" fillId="0" borderId="18" xfId="0" applyFont="1" applyBorder="1" applyAlignment="1">
      <alignment horizontal="justify" vertical="center" wrapText="1"/>
    </xf>
    <xf numFmtId="9" fontId="1" fillId="0" borderId="18" xfId="1" applyFont="1" applyBorder="1" applyAlignment="1">
      <alignment horizontal="justify" vertical="center" wrapText="1"/>
    </xf>
    <xf numFmtId="9" fontId="1" fillId="0" borderId="18" xfId="0" applyNumberFormat="1" applyFont="1" applyBorder="1" applyAlignment="1">
      <alignment horizontal="justify" vertical="center" wrapText="1"/>
    </xf>
    <xf numFmtId="9" fontId="1" fillId="0" borderId="18" xfId="0" applyNumberFormat="1" applyFont="1" applyBorder="1" applyAlignment="1">
      <alignment horizontal="center" vertical="center" wrapText="1"/>
    </xf>
    <xf numFmtId="9" fontId="1" fillId="0" borderId="18" xfId="1" applyFont="1" applyBorder="1" applyAlignment="1">
      <alignment horizontal="center" vertical="center" wrapText="1"/>
    </xf>
    <xf numFmtId="17" fontId="2" fillId="0" borderId="18" xfId="0" applyNumberFormat="1" applyFont="1" applyFill="1" applyBorder="1" applyAlignment="1">
      <alignment horizontal="center" vertical="center" wrapText="1" readingOrder="1"/>
    </xf>
    <xf numFmtId="0" fontId="1" fillId="0" borderId="16" xfId="0" applyFont="1" applyBorder="1" applyAlignment="1">
      <alignment horizontal="justify" vertical="center" wrapText="1"/>
    </xf>
    <xf numFmtId="0" fontId="6" fillId="6" borderId="23" xfId="0" applyFont="1" applyFill="1" applyBorder="1" applyAlignment="1">
      <alignment horizontal="left" vertical="center" wrapText="1"/>
    </xf>
    <xf numFmtId="0" fontId="6" fillId="6" borderId="0" xfId="0" applyFont="1" applyFill="1" applyBorder="1" applyAlignment="1">
      <alignment horizontal="left" vertical="center" wrapText="1"/>
    </xf>
    <xf numFmtId="0" fontId="3" fillId="4" borderId="36" xfId="0" applyFont="1" applyFill="1" applyBorder="1" applyAlignment="1">
      <alignment horizontal="center" vertical="center" wrapText="1" readingOrder="1"/>
    </xf>
    <xf numFmtId="0" fontId="3" fillId="4" borderId="29" xfId="0" applyFont="1" applyFill="1" applyBorder="1" applyAlignment="1">
      <alignment horizontal="center" vertical="center" wrapText="1" readingOrder="1"/>
    </xf>
    <xf numFmtId="0" fontId="3" fillId="4" borderId="30"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5" borderId="29" xfId="0" applyFont="1" applyFill="1" applyBorder="1" applyAlignment="1">
      <alignment horizontal="center" vertical="center" wrapText="1" readingOrder="1"/>
    </xf>
    <xf numFmtId="0" fontId="3" fillId="5" borderId="38" xfId="0" applyFont="1" applyFill="1" applyBorder="1" applyAlignment="1">
      <alignment horizontal="center" vertical="center" wrapText="1" readingOrder="1"/>
    </xf>
    <xf numFmtId="0" fontId="3" fillId="5" borderId="39" xfId="0" applyFont="1" applyFill="1" applyBorder="1" applyAlignment="1">
      <alignment horizontal="center" vertical="center" wrapText="1" readingOrder="1"/>
    </xf>
    <xf numFmtId="0" fontId="2" fillId="0" borderId="18" xfId="0" applyFont="1" applyFill="1" applyBorder="1" applyAlignment="1">
      <alignment horizontal="center" vertical="center" wrapText="1" readingOrder="1"/>
    </xf>
    <xf numFmtId="17" fontId="3" fillId="0" borderId="18" xfId="0" applyNumberFormat="1"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9" fontId="1" fillId="0" borderId="66" xfId="1" applyFont="1" applyBorder="1" applyAlignment="1">
      <alignment horizontal="center" vertical="center" wrapText="1"/>
    </xf>
    <xf numFmtId="9" fontId="1" fillId="0" borderId="67" xfId="1" applyFont="1" applyBorder="1" applyAlignment="1">
      <alignment horizontal="center" vertical="center" wrapText="1"/>
    </xf>
    <xf numFmtId="9" fontId="10" fillId="0" borderId="16" xfId="1" applyFont="1" applyFill="1" applyBorder="1" applyAlignment="1">
      <alignment horizontal="center" vertical="center" wrapText="1"/>
    </xf>
    <xf numFmtId="9" fontId="10" fillId="0" borderId="17" xfId="1" applyFont="1" applyFill="1" applyBorder="1" applyAlignment="1">
      <alignment horizontal="center" vertical="center" wrapText="1"/>
    </xf>
    <xf numFmtId="9" fontId="10" fillId="0" borderId="65" xfId="1" applyFont="1" applyFill="1" applyBorder="1" applyAlignment="1">
      <alignment horizontal="center" vertical="center" wrapText="1"/>
    </xf>
    <xf numFmtId="0" fontId="2" fillId="0" borderId="16" xfId="0" applyFont="1" applyFill="1" applyBorder="1" applyAlignment="1">
      <alignment horizontal="justify" vertical="center" wrapText="1" readingOrder="1"/>
    </xf>
    <xf numFmtId="0" fontId="0" fillId="0" borderId="17" xfId="0" applyFont="1" applyBorder="1" applyAlignment="1">
      <alignment horizontal="justify" vertical="center" wrapText="1"/>
    </xf>
    <xf numFmtId="0" fontId="0" fillId="0" borderId="65" xfId="0" applyFont="1" applyBorder="1" applyAlignment="1">
      <alignment horizontal="justify" vertical="center" wrapText="1"/>
    </xf>
    <xf numFmtId="0" fontId="1" fillId="0" borderId="18" xfId="0" applyFont="1" applyBorder="1" applyAlignment="1">
      <alignment horizontal="center" vertical="center" wrapText="1"/>
    </xf>
    <xf numFmtId="9" fontId="1" fillId="0" borderId="16" xfId="1" applyFont="1" applyBorder="1" applyAlignment="1">
      <alignment horizontal="center" vertical="center" wrapText="1"/>
    </xf>
    <xf numFmtId="9" fontId="1" fillId="0" borderId="17" xfId="1" applyFont="1" applyBorder="1" applyAlignment="1">
      <alignment horizontal="center" vertical="center" wrapText="1"/>
    </xf>
    <xf numFmtId="9" fontId="1" fillId="0" borderId="65" xfId="1" applyFont="1" applyBorder="1" applyAlignment="1">
      <alignment horizontal="center" vertical="center" wrapText="1"/>
    </xf>
    <xf numFmtId="0" fontId="0" fillId="0" borderId="17" xfId="0" applyBorder="1" applyAlignment="1">
      <alignment horizontal="center" vertical="center" wrapText="1"/>
    </xf>
    <xf numFmtId="0" fontId="0" fillId="0" borderId="65" xfId="0" applyBorder="1" applyAlignment="1">
      <alignment horizontal="center" vertical="center" wrapText="1"/>
    </xf>
    <xf numFmtId="0" fontId="3" fillId="0" borderId="18" xfId="0" applyFont="1" applyFill="1" applyBorder="1" applyAlignment="1">
      <alignment horizontal="center" vertical="center" textRotation="90" wrapText="1" readingOrder="1"/>
    </xf>
    <xf numFmtId="9" fontId="1" fillId="0" borderId="19" xfId="1" applyFont="1" applyBorder="1" applyAlignment="1">
      <alignment horizontal="center" vertical="center" wrapText="1"/>
    </xf>
    <xf numFmtId="9" fontId="1" fillId="0" borderId="20" xfId="1" applyFont="1" applyBorder="1" applyAlignment="1">
      <alignment horizontal="center" vertical="center" wrapText="1"/>
    </xf>
    <xf numFmtId="9" fontId="1" fillId="0" borderId="23" xfId="1" applyFont="1" applyBorder="1" applyAlignment="1">
      <alignment horizontal="center" vertical="center" wrapText="1"/>
    </xf>
    <xf numFmtId="9" fontId="1" fillId="0" borderId="21" xfId="1" applyFont="1" applyBorder="1" applyAlignment="1">
      <alignment horizontal="center" vertical="center" wrapText="1"/>
    </xf>
    <xf numFmtId="9" fontId="1" fillId="0" borderId="24" xfId="1" applyFont="1" applyBorder="1" applyAlignment="1">
      <alignment horizontal="center" vertical="center" wrapText="1"/>
    </xf>
    <xf numFmtId="9" fontId="1" fillId="0" borderId="70" xfId="1" applyFont="1" applyBorder="1" applyAlignment="1">
      <alignment horizontal="center" vertical="center" wrapText="1"/>
    </xf>
    <xf numFmtId="10" fontId="1" fillId="0" borderId="16" xfId="0" applyNumberFormat="1" applyFont="1" applyBorder="1" applyAlignment="1">
      <alignment horizontal="center" vertical="center" wrapText="1"/>
    </xf>
    <xf numFmtId="10" fontId="1" fillId="0" borderId="17" xfId="0" applyNumberFormat="1" applyFont="1" applyBorder="1" applyAlignment="1">
      <alignment horizontal="center" vertical="center" wrapText="1"/>
    </xf>
    <xf numFmtId="10" fontId="1" fillId="0" borderId="40" xfId="0" applyNumberFormat="1" applyFont="1" applyBorder="1" applyAlignment="1">
      <alignment horizontal="center" vertical="center" wrapText="1"/>
    </xf>
    <xf numFmtId="9" fontId="11" fillId="0" borderId="16" xfId="1" applyFont="1" applyFill="1" applyBorder="1" applyAlignment="1">
      <alignment horizontal="center" vertical="center" wrapText="1"/>
    </xf>
    <xf numFmtId="9" fontId="11" fillId="0" borderId="17" xfId="1" applyFont="1" applyFill="1" applyBorder="1" applyAlignment="1">
      <alignment horizontal="center" vertical="center" wrapText="1"/>
    </xf>
    <xf numFmtId="9" fontId="11" fillId="0" borderId="65" xfId="1" applyFont="1" applyFill="1" applyBorder="1" applyAlignment="1">
      <alignment horizontal="center" vertical="center" wrapText="1"/>
    </xf>
    <xf numFmtId="0" fontId="4"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5" xfId="0" applyFont="1" applyBorder="1" applyAlignment="1">
      <alignment horizontal="center" vertical="center" wrapText="1"/>
    </xf>
    <xf numFmtId="9" fontId="11" fillId="0" borderId="18" xfId="1" applyFont="1" applyFill="1" applyBorder="1" applyAlignment="1">
      <alignment horizontal="center" vertical="center" wrapText="1"/>
    </xf>
    <xf numFmtId="0" fontId="2" fillId="0" borderId="38" xfId="0" applyFont="1" applyFill="1" applyBorder="1" applyAlignment="1">
      <alignment horizontal="justify" vertical="center" wrapText="1" readingOrder="1"/>
    </xf>
    <xf numFmtId="0" fontId="0" fillId="0" borderId="17" xfId="0" applyBorder="1" applyAlignment="1">
      <alignment horizontal="justify" vertical="center" wrapText="1" readingOrder="1"/>
    </xf>
    <xf numFmtId="0" fontId="0" fillId="0" borderId="65" xfId="0" applyBorder="1" applyAlignment="1">
      <alignment horizontal="justify" vertical="center" wrapText="1" readingOrder="1"/>
    </xf>
    <xf numFmtId="0" fontId="3" fillId="4" borderId="8"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textRotation="90" wrapText="1" readingOrder="1"/>
    </xf>
    <xf numFmtId="0" fontId="3" fillId="4" borderId="9" xfId="0" applyFont="1" applyFill="1" applyBorder="1" applyAlignment="1">
      <alignment horizontal="center" vertical="center" textRotation="90" wrapText="1" readingOrder="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3" borderId="55"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56" xfId="0" applyFont="1" applyFill="1" applyBorder="1" applyAlignment="1">
      <alignment horizontal="justify" vertical="center" wrapText="1" readingOrder="1"/>
    </xf>
    <xf numFmtId="0" fontId="3" fillId="4" borderId="57" xfId="0" applyFont="1" applyFill="1" applyBorder="1" applyAlignment="1">
      <alignment horizontal="center" vertical="center" wrapText="1" readingOrder="1"/>
    </xf>
    <xf numFmtId="0" fontId="3" fillId="4" borderId="33"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9" xfId="0" applyFont="1" applyFill="1" applyBorder="1" applyAlignment="1">
      <alignment horizontal="center" vertical="center" wrapText="1" readingOrder="1"/>
    </xf>
    <xf numFmtId="0" fontId="3" fillId="5" borderId="58" xfId="0" applyFont="1" applyFill="1" applyBorder="1" applyAlignment="1">
      <alignment horizontal="center" vertical="center" wrapText="1" readingOrder="1"/>
    </xf>
    <xf numFmtId="0" fontId="3" fillId="5" borderId="42"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2" fillId="0" borderId="46" xfId="0" applyFont="1" applyFill="1" applyBorder="1" applyAlignment="1">
      <alignment horizontal="center" vertical="center" wrapText="1" readingOrder="1"/>
    </xf>
    <xf numFmtId="0" fontId="2" fillId="0" borderId="49" xfId="0" applyFont="1" applyFill="1" applyBorder="1" applyAlignment="1">
      <alignment horizontal="center" vertical="center" wrapText="1" readingOrder="1"/>
    </xf>
    <xf numFmtId="0" fontId="2" fillId="0" borderId="60" xfId="0" applyFont="1" applyFill="1" applyBorder="1" applyAlignment="1">
      <alignment horizontal="center" vertical="center" wrapText="1" readingOrder="1"/>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4" borderId="35" xfId="0" applyFont="1" applyFill="1" applyBorder="1" applyAlignment="1">
      <alignment horizontal="center" vertical="center" wrapText="1" readingOrder="1"/>
    </xf>
    <xf numFmtId="0" fontId="2" fillId="0" borderId="28" xfId="0" applyFont="1" applyFill="1" applyBorder="1" applyAlignment="1">
      <alignment horizontal="justify" vertical="center" wrapText="1" readingOrder="1"/>
    </xf>
    <xf numFmtId="0" fontId="2" fillId="0" borderId="6" xfId="0" applyFont="1" applyFill="1" applyBorder="1" applyAlignment="1">
      <alignment horizontal="justify" vertical="center" wrapText="1" readingOrder="1"/>
    </xf>
    <xf numFmtId="0" fontId="2" fillId="0" borderId="18" xfId="0" applyFont="1" applyFill="1" applyBorder="1" applyAlignment="1">
      <alignment horizontal="justify" vertical="center" wrapText="1" readingOrder="1"/>
    </xf>
    <xf numFmtId="0" fontId="3" fillId="5" borderId="35" xfId="0" applyFont="1" applyFill="1" applyBorder="1" applyAlignment="1">
      <alignment horizontal="center" vertical="center" wrapText="1" readingOrder="1"/>
    </xf>
    <xf numFmtId="0" fontId="2" fillId="0" borderId="26"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75" xfId="0" applyFont="1" applyFill="1" applyBorder="1" applyAlignment="1">
      <alignment horizontal="justify" vertical="center" wrapText="1" readingOrder="1"/>
    </xf>
    <xf numFmtId="0" fontId="2" fillId="0" borderId="27" xfId="0" applyFont="1" applyFill="1" applyBorder="1" applyAlignment="1">
      <alignment horizontal="justify" vertical="center" wrapText="1" readingOrder="1"/>
    </xf>
    <xf numFmtId="0" fontId="2" fillId="0" borderId="9" xfId="0" applyFont="1" applyFill="1" applyBorder="1" applyAlignment="1">
      <alignment horizontal="justify" vertical="center" wrapText="1" readingOrder="1"/>
    </xf>
    <xf numFmtId="0" fontId="2" fillId="0" borderId="76" xfId="0" applyFont="1" applyFill="1" applyBorder="1" applyAlignment="1">
      <alignment horizontal="justify" vertical="center" wrapText="1" readingOrder="1"/>
    </xf>
    <xf numFmtId="9" fontId="2" fillId="0" borderId="27" xfId="1" applyFont="1" applyFill="1" applyBorder="1" applyAlignment="1">
      <alignment horizontal="justify" vertical="center" wrapText="1"/>
    </xf>
    <xf numFmtId="9" fontId="2" fillId="0" borderId="9" xfId="1" applyFont="1" applyFill="1" applyBorder="1" applyAlignment="1">
      <alignment horizontal="justify" vertical="center" wrapText="1"/>
    </xf>
    <xf numFmtId="9" fontId="2" fillId="0" borderId="76" xfId="1" applyFont="1" applyFill="1" applyBorder="1" applyAlignment="1">
      <alignment horizontal="justify" vertical="center" wrapText="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9" fontId="2" fillId="0" borderId="18" xfId="0" applyNumberFormat="1" applyFont="1" applyFill="1" applyBorder="1" applyAlignment="1">
      <alignment horizontal="center" vertical="center" wrapText="1" readingOrder="1"/>
    </xf>
    <xf numFmtId="9" fontId="1" fillId="0" borderId="29"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9" fontId="2" fillId="0" borderId="32" xfId="1" applyFont="1" applyFill="1" applyBorder="1" applyAlignment="1">
      <alignment horizontal="center" vertical="center" wrapText="1" readingOrder="1"/>
    </xf>
    <xf numFmtId="9" fontId="2" fillId="0" borderId="34" xfId="1" applyFont="1" applyFill="1" applyBorder="1" applyAlignment="1">
      <alignment horizontal="center" vertical="center" wrapText="1" readingOrder="1"/>
    </xf>
    <xf numFmtId="17" fontId="2" fillId="0" borderId="38" xfId="0" applyNumberFormat="1" applyFont="1" applyFill="1" applyBorder="1" applyAlignment="1">
      <alignment horizontal="center" vertical="center" wrapText="1" readingOrder="1"/>
    </xf>
    <xf numFmtId="17" fontId="2" fillId="0" borderId="17" xfId="0" applyNumberFormat="1" applyFont="1" applyFill="1" applyBorder="1" applyAlignment="1">
      <alignment horizontal="center" vertical="center" wrapText="1" readingOrder="1"/>
    </xf>
    <xf numFmtId="17" fontId="2" fillId="0" borderId="40" xfId="0" applyNumberFormat="1" applyFont="1" applyFill="1" applyBorder="1" applyAlignment="1">
      <alignment horizontal="center" vertical="center" wrapText="1" readingOrder="1"/>
    </xf>
    <xf numFmtId="9" fontId="2" fillId="0" borderId="30" xfId="0" applyNumberFormat="1"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7" fillId="2" borderId="49" xfId="0" applyFont="1" applyFill="1" applyBorder="1" applyAlignment="1">
      <alignment horizontal="justify" vertical="center" wrapText="1" readingOrder="1"/>
    </xf>
    <xf numFmtId="0" fontId="7" fillId="2" borderId="0" xfId="0" applyFont="1" applyFill="1" applyBorder="1" applyAlignment="1">
      <alignment horizontal="justify" vertical="center" wrapText="1" readingOrder="1"/>
    </xf>
    <xf numFmtId="0" fontId="7" fillId="2" borderId="50" xfId="0" applyFont="1" applyFill="1" applyBorder="1" applyAlignment="1">
      <alignment horizontal="justify" vertical="center" wrapText="1" readingOrder="1"/>
    </xf>
    <xf numFmtId="0" fontId="3" fillId="0" borderId="49" xfId="0" applyFont="1" applyBorder="1" applyAlignment="1">
      <alignment horizontal="justify" vertical="center" wrapText="1" readingOrder="1"/>
    </xf>
    <xf numFmtId="0" fontId="6" fillId="0" borderId="3" xfId="0" applyFont="1" applyBorder="1" applyAlignment="1">
      <alignment horizontal="justify" vertical="center" wrapText="1"/>
    </xf>
    <xf numFmtId="1" fontId="3" fillId="0" borderId="16" xfId="0" applyNumberFormat="1"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0" borderId="65" xfId="0" applyFont="1" applyFill="1" applyBorder="1" applyAlignment="1">
      <alignment horizontal="center" vertical="center" wrapText="1" readingOrder="1"/>
    </xf>
    <xf numFmtId="9" fontId="1" fillId="0" borderId="16"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9" fontId="1" fillId="0" borderId="65"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readingOrder="1"/>
    </xf>
    <xf numFmtId="1" fontId="2" fillId="0" borderId="16" xfId="0" applyNumberFormat="1" applyFont="1" applyFill="1" applyBorder="1" applyAlignment="1">
      <alignment horizontal="center" vertical="center" textRotation="90" wrapText="1" readingOrder="1"/>
    </xf>
    <xf numFmtId="1" fontId="2" fillId="0" borderId="17" xfId="0" applyNumberFormat="1" applyFont="1" applyFill="1" applyBorder="1" applyAlignment="1">
      <alignment horizontal="center" vertical="center" textRotation="90" wrapText="1" readingOrder="1"/>
    </xf>
    <xf numFmtId="1" fontId="2" fillId="0" borderId="65" xfId="0" applyNumberFormat="1" applyFont="1" applyFill="1" applyBorder="1" applyAlignment="1">
      <alignment horizontal="center" vertical="center" textRotation="90" wrapText="1" readingOrder="1"/>
    </xf>
    <xf numFmtId="9" fontId="2" fillId="0" borderId="16" xfId="0" applyNumberFormat="1" applyFont="1" applyFill="1" applyBorder="1" applyAlignment="1">
      <alignment horizontal="center" vertical="center" textRotation="91" wrapText="1" readingOrder="1"/>
    </xf>
    <xf numFmtId="0" fontId="2" fillId="0" borderId="17" xfId="0" applyFont="1" applyFill="1" applyBorder="1" applyAlignment="1">
      <alignment horizontal="center" vertical="center" textRotation="91" wrapText="1" readingOrder="1"/>
    </xf>
    <xf numFmtId="0" fontId="2" fillId="0" borderId="65" xfId="0" applyFont="1" applyFill="1" applyBorder="1" applyAlignment="1">
      <alignment horizontal="center" vertical="center" textRotation="91" wrapText="1" readingOrder="1"/>
    </xf>
    <xf numFmtId="9" fontId="2" fillId="0" borderId="16" xfId="0" applyNumberFormat="1" applyFont="1" applyFill="1" applyBorder="1" applyAlignment="1">
      <alignment horizontal="center" vertical="center" textRotation="90" wrapText="1" readingOrder="1"/>
    </xf>
    <xf numFmtId="0" fontId="2" fillId="0" borderId="17" xfId="0" applyFont="1" applyFill="1" applyBorder="1" applyAlignment="1">
      <alignment horizontal="center" vertical="center" textRotation="90" wrapText="1" readingOrder="1"/>
    </xf>
    <xf numFmtId="0" fontId="2" fillId="0" borderId="65" xfId="0" applyFont="1" applyFill="1" applyBorder="1" applyAlignment="1">
      <alignment horizontal="center" vertical="center" textRotation="90" wrapText="1" readingOrder="1"/>
    </xf>
    <xf numFmtId="0" fontId="2" fillId="0" borderId="16" xfId="0" applyFont="1" applyFill="1" applyBorder="1" applyAlignment="1">
      <alignment horizontal="center" vertical="center" textRotation="90" wrapText="1" readingOrder="1"/>
    </xf>
    <xf numFmtId="0" fontId="2" fillId="7" borderId="18" xfId="0" applyFont="1" applyFill="1" applyBorder="1" applyAlignment="1">
      <alignment horizontal="center" vertical="center" wrapText="1" readingOrder="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5" xfId="0" applyFont="1" applyFill="1" applyBorder="1" applyAlignment="1">
      <alignment horizontal="center" vertical="center" wrapText="1"/>
    </xf>
    <xf numFmtId="17" fontId="2" fillId="0" borderId="16" xfId="0" applyNumberFormat="1" applyFont="1" applyFill="1" applyBorder="1" applyAlignment="1">
      <alignment horizontal="center" vertical="center" wrapText="1" readingOrder="1"/>
    </xf>
    <xf numFmtId="17" fontId="2" fillId="0" borderId="65" xfId="0" applyNumberFormat="1" applyFont="1" applyFill="1" applyBorder="1" applyAlignment="1">
      <alignment horizontal="center" vertical="center" wrapText="1" readingOrder="1"/>
    </xf>
    <xf numFmtId="0" fontId="0" fillId="0" borderId="17" xfId="0" applyFont="1" applyBorder="1" applyAlignment="1">
      <alignment horizontal="justify" vertical="center" wrapText="1" readingOrder="1"/>
    </xf>
    <xf numFmtId="0" fontId="0" fillId="0" borderId="65" xfId="0" applyFont="1" applyBorder="1" applyAlignment="1">
      <alignment horizontal="justify" vertical="center" wrapText="1" readingOrder="1"/>
    </xf>
    <xf numFmtId="9" fontId="2" fillId="0" borderId="18" xfId="1" applyNumberFormat="1" applyFont="1" applyFill="1" applyBorder="1" applyAlignment="1">
      <alignment horizontal="center" vertical="center" textRotation="1" wrapText="1" readingOrder="1"/>
    </xf>
    <xf numFmtId="9" fontId="2" fillId="0" borderId="18" xfId="0" applyNumberFormat="1" applyFont="1" applyFill="1" applyBorder="1" applyAlignment="1">
      <alignment horizontal="center" vertical="center" textRotation="90" wrapText="1" readingOrder="1"/>
    </xf>
    <xf numFmtId="0" fontId="2" fillId="0" borderId="18" xfId="0" applyFont="1" applyFill="1" applyBorder="1" applyAlignment="1">
      <alignment horizontal="center" vertical="center" textRotation="90" wrapText="1" readingOrder="1"/>
    </xf>
    <xf numFmtId="0" fontId="2" fillId="0" borderId="17" xfId="0" applyFont="1" applyFill="1" applyBorder="1" applyAlignment="1">
      <alignment horizontal="justify" vertical="center" wrapText="1" readingOrder="1"/>
    </xf>
    <xf numFmtId="0" fontId="2" fillId="0" borderId="65" xfId="0" applyFont="1" applyFill="1" applyBorder="1" applyAlignment="1">
      <alignment horizontal="justify" vertical="center" wrapText="1" readingOrder="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5" xfId="0" applyFont="1" applyFill="1" applyBorder="1" applyAlignment="1">
      <alignment horizontal="center" vertical="center" wrapText="1"/>
    </xf>
    <xf numFmtId="9" fontId="3" fillId="0" borderId="16" xfId="0" applyNumberFormat="1" applyFont="1" applyFill="1" applyBorder="1" applyAlignment="1">
      <alignment horizontal="center" vertical="center" wrapText="1" readingOrder="1"/>
    </xf>
    <xf numFmtId="0" fontId="2" fillId="4" borderId="57" xfId="0" applyFont="1" applyFill="1" applyBorder="1" applyAlignment="1">
      <alignment horizontal="center" vertical="center" wrapText="1" readingOrder="1"/>
    </xf>
    <xf numFmtId="0" fontId="2" fillId="4" borderId="33" xfId="0" applyFont="1" applyFill="1" applyBorder="1" applyAlignment="1">
      <alignment horizontal="center" vertical="center" wrapText="1" readingOrder="1"/>
    </xf>
    <xf numFmtId="0" fontId="3" fillId="3" borderId="55"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56" xfId="0" applyFont="1" applyFill="1" applyBorder="1" applyAlignment="1">
      <alignment horizontal="left" vertical="center" wrapText="1" readingOrder="1"/>
    </xf>
    <xf numFmtId="0" fontId="2" fillId="0" borderId="16" xfId="0" applyFont="1" applyFill="1" applyBorder="1" applyAlignment="1">
      <alignment horizontal="center" vertical="center" wrapText="1" readingOrder="1"/>
    </xf>
    <xf numFmtId="0" fontId="2" fillId="0" borderId="17" xfId="0" applyFont="1" applyFill="1" applyBorder="1" applyAlignment="1">
      <alignment horizontal="center" vertical="center" wrapText="1" readingOrder="1"/>
    </xf>
    <xf numFmtId="0" fontId="2" fillId="0" borderId="65" xfId="0" applyFont="1" applyFill="1" applyBorder="1" applyAlignment="1">
      <alignment horizontal="center" vertical="center" wrapText="1" readingOrder="1"/>
    </xf>
    <xf numFmtId="17" fontId="2" fillId="0" borderId="23" xfId="0" applyNumberFormat="1" applyFont="1" applyFill="1" applyBorder="1" applyAlignment="1">
      <alignment horizontal="center" vertical="center" wrapText="1" readingOrder="1"/>
    </xf>
    <xf numFmtId="17" fontId="2" fillId="0" borderId="72" xfId="0" applyNumberFormat="1" applyFont="1" applyFill="1" applyBorder="1" applyAlignment="1">
      <alignment horizontal="center" vertical="center" wrapText="1" readingOrder="1"/>
    </xf>
    <xf numFmtId="9" fontId="2" fillId="0" borderId="16" xfId="0" applyNumberFormat="1" applyFont="1" applyFill="1" applyBorder="1" applyAlignment="1">
      <alignment horizontal="center" vertical="center" wrapText="1" readingOrder="1"/>
    </xf>
    <xf numFmtId="9" fontId="2" fillId="0" borderId="17" xfId="0" applyNumberFormat="1" applyFont="1" applyFill="1" applyBorder="1" applyAlignment="1">
      <alignment horizontal="center" vertical="center" wrapText="1" readingOrder="1"/>
    </xf>
    <xf numFmtId="9" fontId="2" fillId="0" borderId="65" xfId="0" applyNumberFormat="1" applyFont="1" applyFill="1" applyBorder="1" applyAlignment="1">
      <alignment horizontal="center" vertical="center" wrapText="1" readingOrder="1"/>
    </xf>
    <xf numFmtId="9" fontId="3" fillId="0" borderId="18" xfId="0" applyNumberFormat="1" applyFont="1" applyFill="1" applyBorder="1" applyAlignment="1">
      <alignment horizontal="center" vertical="center" wrapText="1" readingOrder="1"/>
    </xf>
    <xf numFmtId="9" fontId="1" fillId="0" borderId="16" xfId="0" applyNumberFormat="1" applyFont="1" applyBorder="1" applyAlignment="1">
      <alignment horizontal="center" vertical="center"/>
    </xf>
    <xf numFmtId="0" fontId="1" fillId="0" borderId="17" xfId="0" applyFont="1" applyBorder="1" applyAlignment="1">
      <alignment horizontal="center" vertical="center"/>
    </xf>
    <xf numFmtId="0" fontId="1" fillId="0" borderId="65" xfId="0" applyFont="1" applyBorder="1" applyAlignment="1">
      <alignment horizontal="center" vertical="center"/>
    </xf>
    <xf numFmtId="0" fontId="2" fillId="7" borderId="16" xfId="0" applyFont="1" applyFill="1" applyBorder="1" applyAlignment="1">
      <alignment horizontal="center" vertical="center" wrapText="1" readingOrder="1"/>
    </xf>
    <xf numFmtId="0" fontId="2" fillId="7" borderId="17" xfId="0" applyFont="1" applyFill="1" applyBorder="1" applyAlignment="1">
      <alignment horizontal="center" vertical="center" wrapText="1" readingOrder="1"/>
    </xf>
    <xf numFmtId="0" fontId="2" fillId="7" borderId="65" xfId="0" applyFont="1" applyFill="1" applyBorder="1" applyAlignment="1">
      <alignment horizontal="center" vertical="center" wrapText="1" readingOrder="1"/>
    </xf>
    <xf numFmtId="9" fontId="2" fillId="0" borderId="18" xfId="0" applyNumberFormat="1" applyFont="1" applyFill="1" applyBorder="1" applyAlignment="1">
      <alignment horizontal="center" vertical="center" textRotation="1" wrapText="1" readingOrder="1"/>
    </xf>
    <xf numFmtId="9" fontId="2" fillId="0" borderId="18" xfId="0" applyNumberFormat="1" applyFont="1" applyFill="1" applyBorder="1" applyAlignment="1">
      <alignment horizontal="center" vertical="center" textRotation="92" wrapText="1" readingOrder="1"/>
    </xf>
    <xf numFmtId="0" fontId="2" fillId="0" borderId="18" xfId="0" applyFont="1" applyFill="1" applyBorder="1" applyAlignment="1">
      <alignment horizontal="center" vertical="center" textRotation="92" wrapText="1" readingOrder="1"/>
    </xf>
    <xf numFmtId="0" fontId="2" fillId="0" borderId="22" xfId="0" applyFont="1" applyBorder="1" applyAlignment="1">
      <alignment horizontal="center" vertical="center" wrapText="1" readingOrder="1"/>
    </xf>
    <xf numFmtId="0" fontId="2" fillId="0" borderId="45" xfId="0" applyFont="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3" fillId="4" borderId="10" xfId="0" applyFont="1" applyFill="1" applyBorder="1" applyAlignment="1">
      <alignment horizontal="center" vertical="center" textRotation="90" wrapText="1" readingOrder="1"/>
    </xf>
    <xf numFmtId="17" fontId="2" fillId="0" borderId="73" xfId="0" applyNumberFormat="1" applyFont="1" applyFill="1" applyBorder="1" applyAlignment="1">
      <alignment horizontal="center" vertical="center" wrapText="1" readingOrder="1"/>
    </xf>
    <xf numFmtId="17" fontId="2" fillId="0" borderId="71" xfId="0" applyNumberFormat="1" applyFont="1" applyFill="1" applyBorder="1" applyAlignment="1">
      <alignment horizontal="center" vertical="center" wrapText="1" readingOrder="1"/>
    </xf>
    <xf numFmtId="17" fontId="2" fillId="0" borderId="8" xfId="0" applyNumberFormat="1" applyFont="1" applyFill="1" applyBorder="1" applyAlignment="1">
      <alignment horizontal="center" vertical="center" wrapText="1" readingOrder="1"/>
    </xf>
    <xf numFmtId="17" fontId="2" fillId="0" borderId="10" xfId="0" applyNumberFormat="1" applyFont="1" applyFill="1" applyBorder="1" applyAlignment="1">
      <alignment horizontal="center" vertical="center" wrapText="1" readingOrder="1"/>
    </xf>
    <xf numFmtId="0" fontId="3" fillId="4" borderId="59" xfId="0" applyFont="1" applyFill="1" applyBorder="1" applyAlignment="1">
      <alignment horizontal="center" vertical="center" wrapText="1" readingOrder="1"/>
    </xf>
    <xf numFmtId="0" fontId="3" fillId="4" borderId="43"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41" xfId="0" applyFont="1" applyFill="1" applyBorder="1" applyAlignment="1">
      <alignment horizontal="center" vertical="center" wrapText="1" readingOrder="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topLeftCell="A3" zoomScale="85" zoomScaleNormal="85" workbookViewId="0">
      <selection activeCell="B7" sqref="B7"/>
    </sheetView>
  </sheetViews>
  <sheetFormatPr baseColWidth="10" defaultRowHeight="12.75" x14ac:dyDescent="0.2"/>
  <cols>
    <col min="1" max="1" width="2.7109375" style="1" customWidth="1"/>
    <col min="2" max="2" width="18" style="1" customWidth="1"/>
    <col min="3" max="3" width="26" style="1" customWidth="1"/>
    <col min="4" max="4" width="7" style="15" customWidth="1"/>
    <col min="5" max="5" width="6.7109375" style="1" customWidth="1"/>
    <col min="6" max="6" width="7.28515625" style="1" customWidth="1"/>
    <col min="7" max="7" width="6.7109375" style="1" customWidth="1"/>
    <col min="8" max="8" width="11.42578125" style="1"/>
    <col min="9" max="9" width="29.7109375" style="1" customWidth="1"/>
    <col min="10" max="10" width="30.5703125" style="1" customWidth="1"/>
    <col min="11" max="12" width="11.42578125" style="1"/>
    <col min="13" max="13" width="18" style="1" hidden="1" customWidth="1"/>
    <col min="14" max="14" width="19" style="1" hidden="1" customWidth="1"/>
    <col min="15" max="15" width="19.85546875" style="1" hidden="1" customWidth="1"/>
    <col min="16" max="16" width="19.7109375" style="1" hidden="1" customWidth="1"/>
    <col min="17" max="17" width="19.42578125" style="1" hidden="1" customWidth="1"/>
    <col min="18" max="18" width="35.42578125" style="1" customWidth="1"/>
    <col min="19" max="19" width="28.7109375" style="1" customWidth="1"/>
    <col min="20" max="21" width="11.42578125" style="1"/>
    <col min="22" max="22" width="16.140625" style="1" customWidth="1"/>
    <col min="23" max="23" width="29.7109375" style="1" customWidth="1"/>
    <col min="24" max="24" width="11.42578125" style="1"/>
    <col min="25" max="25" width="13.42578125" style="1" bestFit="1" customWidth="1"/>
    <col min="26" max="16384" width="11.42578125" style="1"/>
  </cols>
  <sheetData>
    <row r="1" spans="2:23" hidden="1" x14ac:dyDescent="0.2"/>
    <row r="2" spans="2:23" ht="13.5" hidden="1" thickBot="1" x14ac:dyDescent="0.25"/>
    <row r="3" spans="2:23" ht="15" customHeight="1" x14ac:dyDescent="0.2">
      <c r="B3" s="154" t="s">
        <v>259</v>
      </c>
      <c r="C3" s="155"/>
      <c r="D3" s="155"/>
      <c r="E3" s="155"/>
      <c r="F3" s="155"/>
      <c r="G3" s="155"/>
      <c r="H3" s="155"/>
      <c r="I3" s="155"/>
      <c r="J3" s="155"/>
      <c r="K3" s="155"/>
      <c r="L3" s="155"/>
      <c r="M3" s="155"/>
      <c r="N3" s="155"/>
      <c r="O3" s="155"/>
      <c r="P3" s="155"/>
      <c r="Q3" s="155"/>
      <c r="R3" s="155"/>
      <c r="S3" s="155"/>
      <c r="T3" s="155"/>
      <c r="U3" s="155"/>
      <c r="V3" s="155"/>
      <c r="W3" s="156"/>
    </row>
    <row r="4" spans="2:23" x14ac:dyDescent="0.2">
      <c r="B4" s="149"/>
      <c r="C4" s="150"/>
      <c r="D4" s="150"/>
      <c r="E4" s="150"/>
      <c r="F4" s="150"/>
      <c r="G4" s="150"/>
      <c r="H4" s="150"/>
      <c r="I4" s="150"/>
      <c r="J4" s="150"/>
      <c r="K4" s="150"/>
      <c r="L4" s="150"/>
      <c r="M4" s="150"/>
      <c r="N4" s="150"/>
      <c r="O4" s="150"/>
      <c r="P4" s="150"/>
      <c r="Q4" s="150"/>
      <c r="R4" s="150"/>
      <c r="S4" s="150"/>
      <c r="T4" s="150"/>
      <c r="U4" s="150"/>
      <c r="V4" s="150"/>
      <c r="W4" s="157"/>
    </row>
    <row r="5" spans="2:23" x14ac:dyDescent="0.2">
      <c r="B5" s="149"/>
      <c r="C5" s="150"/>
      <c r="D5" s="150"/>
      <c r="E5" s="150"/>
      <c r="F5" s="150"/>
      <c r="G5" s="150"/>
      <c r="H5" s="150"/>
      <c r="I5" s="150"/>
      <c r="J5" s="150"/>
      <c r="K5" s="150"/>
      <c r="L5" s="150"/>
      <c r="M5" s="150"/>
      <c r="N5" s="150"/>
      <c r="O5" s="150"/>
      <c r="P5" s="150"/>
      <c r="Q5" s="150"/>
      <c r="R5" s="150"/>
      <c r="S5" s="150"/>
      <c r="T5" s="150"/>
      <c r="U5" s="150"/>
      <c r="V5" s="150"/>
      <c r="W5" s="157"/>
    </row>
    <row r="6" spans="2:23" ht="13.5" thickBot="1" x14ac:dyDescent="0.25">
      <c r="B6" s="158"/>
      <c r="C6" s="159"/>
      <c r="D6" s="159"/>
      <c r="E6" s="159"/>
      <c r="F6" s="159"/>
      <c r="G6" s="159"/>
      <c r="H6" s="159"/>
      <c r="I6" s="159"/>
      <c r="J6" s="159"/>
      <c r="K6" s="159"/>
      <c r="L6" s="159"/>
      <c r="M6" s="159"/>
      <c r="N6" s="159"/>
      <c r="O6" s="159"/>
      <c r="P6" s="159"/>
      <c r="Q6" s="159"/>
      <c r="R6" s="159"/>
      <c r="S6" s="159"/>
      <c r="T6" s="159"/>
      <c r="U6" s="159"/>
      <c r="V6" s="159"/>
      <c r="W6" s="160"/>
    </row>
    <row r="7" spans="2:23" x14ac:dyDescent="0.2">
      <c r="B7" s="29"/>
      <c r="C7" s="51"/>
      <c r="D7" s="94"/>
      <c r="E7" s="51"/>
      <c r="F7" s="51"/>
      <c r="G7" s="51"/>
      <c r="H7" s="51"/>
      <c r="I7" s="51"/>
      <c r="J7" s="51"/>
      <c r="K7" s="51"/>
      <c r="L7" s="51"/>
      <c r="M7" s="51"/>
      <c r="N7" s="51"/>
      <c r="O7" s="51"/>
      <c r="P7" s="51"/>
      <c r="Q7" s="51"/>
      <c r="R7" s="51"/>
      <c r="S7" s="51"/>
      <c r="T7" s="51"/>
      <c r="U7" s="161"/>
      <c r="V7" s="161"/>
      <c r="W7" s="30"/>
    </row>
    <row r="8" spans="2:23" ht="33" customHeight="1" x14ac:dyDescent="0.2">
      <c r="B8" s="149" t="s">
        <v>56</v>
      </c>
      <c r="C8" s="150"/>
      <c r="D8" s="164" t="s">
        <v>224</v>
      </c>
      <c r="E8" s="164"/>
      <c r="F8" s="164"/>
      <c r="G8" s="164"/>
      <c r="H8" s="164"/>
      <c r="I8" s="164"/>
      <c r="J8" s="164"/>
      <c r="K8" s="23"/>
      <c r="L8" s="23"/>
      <c r="M8" s="23"/>
      <c r="N8" s="50"/>
      <c r="O8" s="50"/>
      <c r="P8" s="151" t="s">
        <v>0</v>
      </c>
      <c r="Q8" s="151"/>
      <c r="R8" s="162">
        <v>42643</v>
      </c>
      <c r="S8" s="163"/>
      <c r="T8" s="50"/>
      <c r="U8" s="153"/>
      <c r="V8" s="153"/>
      <c r="W8" s="31"/>
    </row>
    <row r="9" spans="2:23" ht="30.75" customHeight="1" x14ac:dyDescent="0.2">
      <c r="B9" s="149" t="s">
        <v>1</v>
      </c>
      <c r="C9" s="150"/>
      <c r="D9" s="165" t="s">
        <v>225</v>
      </c>
      <c r="E9" s="165"/>
      <c r="F9" s="165"/>
      <c r="G9" s="165"/>
      <c r="H9" s="165"/>
      <c r="I9" s="165"/>
      <c r="J9" s="165"/>
      <c r="K9" s="23"/>
      <c r="L9" s="23"/>
      <c r="M9" s="23"/>
      <c r="N9" s="50"/>
      <c r="O9" s="50"/>
      <c r="P9" s="151" t="s">
        <v>2</v>
      </c>
      <c r="Q9" s="151"/>
      <c r="R9" s="152"/>
      <c r="S9" s="152"/>
      <c r="T9" s="50"/>
      <c r="U9" s="153"/>
      <c r="V9" s="153"/>
      <c r="W9" s="31"/>
    </row>
    <row r="10" spans="2:23" x14ac:dyDescent="0.2">
      <c r="B10" s="54"/>
      <c r="C10" s="50"/>
      <c r="D10" s="93"/>
      <c r="E10" s="50"/>
      <c r="F10" s="50"/>
      <c r="G10" s="50"/>
      <c r="H10" s="50"/>
      <c r="I10" s="50"/>
      <c r="J10" s="50"/>
      <c r="K10" s="50"/>
      <c r="L10" s="50"/>
      <c r="M10" s="50"/>
      <c r="N10" s="50"/>
      <c r="O10" s="50"/>
      <c r="P10" s="50"/>
      <c r="Q10" s="50"/>
      <c r="R10" s="17"/>
      <c r="S10" s="17"/>
      <c r="T10" s="50"/>
      <c r="U10" s="153"/>
      <c r="V10" s="153"/>
      <c r="W10" s="31"/>
    </row>
    <row r="11" spans="2:23" ht="27" customHeight="1" x14ac:dyDescent="0.2">
      <c r="B11" s="173" t="s">
        <v>29</v>
      </c>
      <c r="C11" s="174"/>
      <c r="D11" s="175" t="s">
        <v>30</v>
      </c>
      <c r="E11" s="175"/>
      <c r="F11" s="175"/>
      <c r="G11" s="175"/>
      <c r="H11" s="175"/>
      <c r="I11" s="175"/>
      <c r="J11" s="175"/>
      <c r="K11" s="175"/>
      <c r="L11" s="175"/>
      <c r="M11" s="175"/>
      <c r="N11" s="175"/>
      <c r="O11" s="175"/>
      <c r="P11" s="175"/>
      <c r="Q11" s="175"/>
      <c r="R11" s="175"/>
      <c r="S11" s="175"/>
      <c r="T11" s="175"/>
      <c r="U11" s="175"/>
      <c r="V11" s="175"/>
      <c r="W11" s="176"/>
    </row>
    <row r="12" spans="2:23" ht="28.5" customHeight="1" x14ac:dyDescent="0.2">
      <c r="B12" s="177" t="s">
        <v>3</v>
      </c>
      <c r="C12" s="178"/>
      <c r="D12" s="179" t="s">
        <v>60</v>
      </c>
      <c r="E12" s="179"/>
      <c r="F12" s="179"/>
      <c r="G12" s="179"/>
      <c r="H12" s="179"/>
      <c r="I12" s="179"/>
      <c r="J12" s="179"/>
      <c r="K12" s="179"/>
      <c r="L12" s="179"/>
      <c r="M12" s="179"/>
      <c r="N12" s="179"/>
      <c r="O12" s="179"/>
      <c r="P12" s="179"/>
      <c r="Q12" s="179"/>
      <c r="R12" s="179"/>
      <c r="S12" s="179"/>
      <c r="T12" s="179"/>
      <c r="U12" s="179"/>
      <c r="V12" s="179"/>
      <c r="W12" s="180"/>
    </row>
    <row r="13" spans="2:23" x14ac:dyDescent="0.2">
      <c r="B13" s="181" t="s">
        <v>4</v>
      </c>
      <c r="C13" s="166" t="s">
        <v>5</v>
      </c>
      <c r="D13" s="166" t="s">
        <v>6</v>
      </c>
      <c r="E13" s="166"/>
      <c r="F13" s="166"/>
      <c r="G13" s="166"/>
      <c r="H13" s="183" t="s">
        <v>7</v>
      </c>
      <c r="I13" s="184"/>
      <c r="J13" s="166" t="s">
        <v>9</v>
      </c>
      <c r="K13" s="166" t="s">
        <v>10</v>
      </c>
      <c r="L13" s="166"/>
      <c r="M13" s="166" t="s">
        <v>11</v>
      </c>
      <c r="N13" s="166"/>
      <c r="O13" s="166"/>
      <c r="P13" s="166"/>
      <c r="Q13" s="166"/>
      <c r="R13" s="166" t="s">
        <v>12</v>
      </c>
      <c r="S13" s="166" t="s">
        <v>13</v>
      </c>
      <c r="T13" s="168" t="s">
        <v>14</v>
      </c>
      <c r="U13" s="168"/>
      <c r="V13" s="169" t="s">
        <v>32</v>
      </c>
      <c r="W13" s="171" t="s">
        <v>15</v>
      </c>
    </row>
    <row r="14" spans="2:23" ht="25.5" customHeight="1" x14ac:dyDescent="0.2">
      <c r="B14" s="181"/>
      <c r="C14" s="166"/>
      <c r="D14" s="166" t="s">
        <v>28</v>
      </c>
      <c r="E14" s="166"/>
      <c r="F14" s="166"/>
      <c r="G14" s="166"/>
      <c r="H14" s="185"/>
      <c r="I14" s="186"/>
      <c r="J14" s="166"/>
      <c r="K14" s="166"/>
      <c r="L14" s="166"/>
      <c r="M14" s="166"/>
      <c r="N14" s="166"/>
      <c r="O14" s="166"/>
      <c r="P14" s="166"/>
      <c r="Q14" s="166"/>
      <c r="R14" s="166"/>
      <c r="S14" s="166"/>
      <c r="T14" s="168"/>
      <c r="U14" s="168"/>
      <c r="V14" s="170"/>
      <c r="W14" s="172"/>
    </row>
    <row r="15" spans="2:23" x14ac:dyDescent="0.2">
      <c r="B15" s="181"/>
      <c r="C15" s="166"/>
      <c r="D15" s="188" t="s">
        <v>16</v>
      </c>
      <c r="E15" s="190" t="s">
        <v>17</v>
      </c>
      <c r="F15" s="190" t="s">
        <v>18</v>
      </c>
      <c r="G15" s="190" t="s">
        <v>19</v>
      </c>
      <c r="H15" s="185"/>
      <c r="I15" s="186"/>
      <c r="J15" s="166"/>
      <c r="K15" s="166" t="s">
        <v>20</v>
      </c>
      <c r="L15" s="166" t="s">
        <v>21</v>
      </c>
      <c r="M15" s="166" t="s">
        <v>22</v>
      </c>
      <c r="N15" s="166" t="s">
        <v>23</v>
      </c>
      <c r="O15" s="167" t="s">
        <v>35</v>
      </c>
      <c r="P15" s="168" t="s">
        <v>26</v>
      </c>
      <c r="Q15" s="167" t="s">
        <v>34</v>
      </c>
      <c r="R15" s="166"/>
      <c r="S15" s="166"/>
      <c r="T15" s="168"/>
      <c r="U15" s="168"/>
      <c r="V15" s="170"/>
      <c r="W15" s="172"/>
    </row>
    <row r="16" spans="2:23" ht="57" customHeight="1" x14ac:dyDescent="0.2">
      <c r="B16" s="182"/>
      <c r="C16" s="167"/>
      <c r="D16" s="189"/>
      <c r="E16" s="191"/>
      <c r="F16" s="191"/>
      <c r="G16" s="191"/>
      <c r="H16" s="185"/>
      <c r="I16" s="186"/>
      <c r="J16" s="167"/>
      <c r="K16" s="167"/>
      <c r="L16" s="167"/>
      <c r="M16" s="167"/>
      <c r="N16" s="167"/>
      <c r="O16" s="187"/>
      <c r="P16" s="169"/>
      <c r="Q16" s="187"/>
      <c r="R16" s="167"/>
      <c r="S16" s="167"/>
      <c r="T16" s="169"/>
      <c r="U16" s="169"/>
      <c r="V16" s="170"/>
      <c r="W16" s="172"/>
    </row>
    <row r="17" spans="2:23" s="26" customFormat="1" ht="53.25" customHeight="1" x14ac:dyDescent="0.25">
      <c r="B17" s="200" t="s">
        <v>67</v>
      </c>
      <c r="C17" s="200" t="s">
        <v>68</v>
      </c>
      <c r="D17" s="201">
        <v>0.3</v>
      </c>
      <c r="E17" s="201">
        <v>0.6</v>
      </c>
      <c r="F17" s="195">
        <v>0.8</v>
      </c>
      <c r="G17" s="202"/>
      <c r="H17" s="193" t="s">
        <v>69</v>
      </c>
      <c r="I17" s="193"/>
      <c r="J17" s="197" t="s">
        <v>73</v>
      </c>
      <c r="K17" s="198" t="s">
        <v>83</v>
      </c>
      <c r="L17" s="198" t="s">
        <v>84</v>
      </c>
      <c r="M17" s="55"/>
      <c r="N17" s="55"/>
      <c r="O17" s="55"/>
      <c r="P17" s="55"/>
      <c r="Q17" s="55"/>
      <c r="R17" s="203" t="s">
        <v>238</v>
      </c>
      <c r="S17" s="56"/>
      <c r="T17" s="192">
        <f>F17</f>
        <v>0.8</v>
      </c>
      <c r="U17" s="192"/>
      <c r="V17" s="199">
        <v>0.1</v>
      </c>
      <c r="W17" s="192">
        <f>T17*V17</f>
        <v>8.0000000000000016E-2</v>
      </c>
    </row>
    <row r="18" spans="2:23" s="26" customFormat="1" ht="44.25" customHeight="1" x14ac:dyDescent="0.25">
      <c r="B18" s="200"/>
      <c r="C18" s="200"/>
      <c r="D18" s="201"/>
      <c r="E18" s="201"/>
      <c r="F18" s="196"/>
      <c r="G18" s="202"/>
      <c r="H18" s="193" t="s">
        <v>70</v>
      </c>
      <c r="I18" s="193"/>
      <c r="J18" s="197"/>
      <c r="K18" s="198"/>
      <c r="L18" s="198"/>
      <c r="M18" s="55"/>
      <c r="N18" s="55"/>
      <c r="O18" s="55"/>
      <c r="P18" s="55"/>
      <c r="Q18" s="55"/>
      <c r="R18" s="204"/>
      <c r="S18" s="56"/>
      <c r="T18" s="192"/>
      <c r="U18" s="192"/>
      <c r="V18" s="199"/>
      <c r="W18" s="192"/>
    </row>
    <row r="19" spans="2:23" s="26" customFormat="1" ht="35.25" customHeight="1" x14ac:dyDescent="0.25">
      <c r="B19" s="200"/>
      <c r="C19" s="200"/>
      <c r="D19" s="201"/>
      <c r="E19" s="201"/>
      <c r="F19" s="196"/>
      <c r="G19" s="202"/>
      <c r="H19" s="193" t="s">
        <v>71</v>
      </c>
      <c r="I19" s="193"/>
      <c r="J19" s="197"/>
      <c r="K19" s="198"/>
      <c r="L19" s="198"/>
      <c r="M19" s="55"/>
      <c r="N19" s="55"/>
      <c r="O19" s="55"/>
      <c r="P19" s="55"/>
      <c r="Q19" s="55"/>
      <c r="R19" s="204"/>
      <c r="S19" s="56"/>
      <c r="T19" s="192"/>
      <c r="U19" s="192"/>
      <c r="V19" s="199"/>
      <c r="W19" s="192"/>
    </row>
    <row r="20" spans="2:23" s="18" customFormat="1" ht="54" customHeight="1" x14ac:dyDescent="0.25">
      <c r="B20" s="200"/>
      <c r="C20" s="200"/>
      <c r="D20" s="201"/>
      <c r="E20" s="201"/>
      <c r="F20" s="196"/>
      <c r="G20" s="202"/>
      <c r="H20" s="193" t="s">
        <v>72</v>
      </c>
      <c r="I20" s="193"/>
      <c r="J20" s="197"/>
      <c r="K20" s="198"/>
      <c r="L20" s="198"/>
      <c r="M20" s="57"/>
      <c r="N20" s="57"/>
      <c r="O20" s="57"/>
      <c r="P20" s="57"/>
      <c r="Q20" s="57"/>
      <c r="R20" s="204"/>
      <c r="S20" s="57"/>
      <c r="T20" s="192"/>
      <c r="U20" s="192"/>
      <c r="V20" s="199"/>
      <c r="W20" s="192"/>
    </row>
    <row r="21" spans="2:23" s="18" customFormat="1" ht="69" customHeight="1" x14ac:dyDescent="0.25">
      <c r="B21" s="194" t="s">
        <v>74</v>
      </c>
      <c r="C21" s="194" t="s">
        <v>87</v>
      </c>
      <c r="D21" s="192">
        <v>0.3</v>
      </c>
      <c r="E21" s="192">
        <v>0.5</v>
      </c>
      <c r="F21" s="195">
        <v>0.6</v>
      </c>
      <c r="G21" s="196"/>
      <c r="H21" s="193" t="s">
        <v>75</v>
      </c>
      <c r="I21" s="193"/>
      <c r="J21" s="197" t="s">
        <v>82</v>
      </c>
      <c r="K21" s="198" t="s">
        <v>83</v>
      </c>
      <c r="L21" s="198" t="s">
        <v>84</v>
      </c>
      <c r="M21" s="57"/>
      <c r="N21" s="57"/>
      <c r="O21" s="57"/>
      <c r="P21" s="57"/>
      <c r="Q21" s="57"/>
      <c r="R21" s="204"/>
      <c r="S21" s="57"/>
      <c r="T21" s="192">
        <f>F21</f>
        <v>0.6</v>
      </c>
      <c r="U21" s="192"/>
      <c r="V21" s="199">
        <v>0.1</v>
      </c>
      <c r="W21" s="192">
        <f>T21*V21</f>
        <v>0.06</v>
      </c>
    </row>
    <row r="22" spans="2:23" s="18" customFormat="1" ht="27.75" customHeight="1" x14ac:dyDescent="0.25">
      <c r="B22" s="194"/>
      <c r="C22" s="194"/>
      <c r="D22" s="192"/>
      <c r="E22" s="192"/>
      <c r="F22" s="196"/>
      <c r="G22" s="196"/>
      <c r="H22" s="193" t="s">
        <v>76</v>
      </c>
      <c r="I22" s="193"/>
      <c r="J22" s="197"/>
      <c r="K22" s="198"/>
      <c r="L22" s="198"/>
      <c r="M22" s="57"/>
      <c r="N22" s="57"/>
      <c r="O22" s="57"/>
      <c r="P22" s="57"/>
      <c r="Q22" s="57"/>
      <c r="R22" s="204"/>
      <c r="S22" s="57"/>
      <c r="T22" s="192"/>
      <c r="U22" s="192"/>
      <c r="V22" s="199"/>
      <c r="W22" s="192"/>
    </row>
    <row r="23" spans="2:23" s="18" customFormat="1" ht="37.5" customHeight="1" x14ac:dyDescent="0.25">
      <c r="B23" s="194"/>
      <c r="C23" s="194"/>
      <c r="D23" s="192"/>
      <c r="E23" s="192"/>
      <c r="F23" s="196"/>
      <c r="G23" s="196"/>
      <c r="H23" s="193" t="s">
        <v>77</v>
      </c>
      <c r="I23" s="193"/>
      <c r="J23" s="197"/>
      <c r="K23" s="198"/>
      <c r="L23" s="198"/>
      <c r="M23" s="57"/>
      <c r="N23" s="57"/>
      <c r="O23" s="57"/>
      <c r="P23" s="57"/>
      <c r="Q23" s="57"/>
      <c r="R23" s="204"/>
      <c r="S23" s="57"/>
      <c r="T23" s="192"/>
      <c r="U23" s="192"/>
      <c r="V23" s="199"/>
      <c r="W23" s="192"/>
    </row>
    <row r="24" spans="2:23" s="18" customFormat="1" ht="30" customHeight="1" x14ac:dyDescent="0.25">
      <c r="B24" s="194"/>
      <c r="C24" s="194"/>
      <c r="D24" s="192"/>
      <c r="E24" s="192"/>
      <c r="F24" s="196"/>
      <c r="G24" s="196"/>
      <c r="H24" s="193" t="s">
        <v>78</v>
      </c>
      <c r="I24" s="193"/>
      <c r="J24" s="197"/>
      <c r="K24" s="198"/>
      <c r="L24" s="198"/>
      <c r="M24" s="57"/>
      <c r="N24" s="57"/>
      <c r="O24" s="57"/>
      <c r="P24" s="57"/>
      <c r="Q24" s="57"/>
      <c r="R24" s="204"/>
      <c r="S24" s="57"/>
      <c r="T24" s="192"/>
      <c r="U24" s="192"/>
      <c r="V24" s="199"/>
      <c r="W24" s="192"/>
    </row>
    <row r="25" spans="2:23" s="18" customFormat="1" ht="53.25" customHeight="1" x14ac:dyDescent="0.25">
      <c r="B25" s="194"/>
      <c r="C25" s="194"/>
      <c r="D25" s="192"/>
      <c r="E25" s="192"/>
      <c r="F25" s="196"/>
      <c r="G25" s="196"/>
      <c r="H25" s="193" t="s">
        <v>79</v>
      </c>
      <c r="I25" s="193"/>
      <c r="J25" s="197"/>
      <c r="K25" s="198"/>
      <c r="L25" s="198"/>
      <c r="M25" s="57"/>
      <c r="N25" s="57"/>
      <c r="O25" s="57"/>
      <c r="P25" s="57"/>
      <c r="Q25" s="57"/>
      <c r="R25" s="204"/>
      <c r="S25" s="57"/>
      <c r="T25" s="192"/>
      <c r="U25" s="192"/>
      <c r="V25" s="199"/>
      <c r="W25" s="192"/>
    </row>
    <row r="26" spans="2:23" s="18" customFormat="1" ht="56.25" customHeight="1" x14ac:dyDescent="0.25">
      <c r="B26" s="194"/>
      <c r="C26" s="194"/>
      <c r="D26" s="192"/>
      <c r="E26" s="192"/>
      <c r="F26" s="196"/>
      <c r="G26" s="196"/>
      <c r="H26" s="193" t="s">
        <v>80</v>
      </c>
      <c r="I26" s="193"/>
      <c r="J26" s="197"/>
      <c r="K26" s="198"/>
      <c r="L26" s="198"/>
      <c r="M26" s="57"/>
      <c r="N26" s="57"/>
      <c r="O26" s="57"/>
      <c r="P26" s="57"/>
      <c r="Q26" s="57"/>
      <c r="R26" s="204"/>
      <c r="S26" s="57"/>
      <c r="T26" s="192"/>
      <c r="U26" s="192"/>
      <c r="V26" s="199"/>
      <c r="W26" s="192"/>
    </row>
    <row r="27" spans="2:23" ht="34.5" customHeight="1" x14ac:dyDescent="0.2">
      <c r="B27" s="194"/>
      <c r="C27" s="194"/>
      <c r="D27" s="192"/>
      <c r="E27" s="192"/>
      <c r="F27" s="196"/>
      <c r="G27" s="196"/>
      <c r="H27" s="193" t="s">
        <v>81</v>
      </c>
      <c r="I27" s="193"/>
      <c r="J27" s="197"/>
      <c r="K27" s="198"/>
      <c r="L27" s="198"/>
      <c r="M27" s="64"/>
      <c r="N27" s="64"/>
      <c r="O27" s="64"/>
      <c r="P27" s="64"/>
      <c r="Q27" s="64"/>
      <c r="R27" s="205"/>
      <c r="S27" s="64"/>
      <c r="T27" s="192"/>
      <c r="U27" s="192"/>
      <c r="V27" s="199"/>
      <c r="W27" s="192"/>
    </row>
    <row r="28" spans="2:23" x14ac:dyDescent="0.2">
      <c r="B28" s="34" t="s">
        <v>33</v>
      </c>
      <c r="C28" s="206" t="s">
        <v>59</v>
      </c>
      <c r="D28" s="207"/>
      <c r="E28" s="207"/>
      <c r="F28" s="207"/>
      <c r="G28" s="207"/>
      <c r="H28" s="207"/>
      <c r="I28" s="207"/>
      <c r="J28" s="207"/>
      <c r="K28" s="207"/>
      <c r="L28" s="207"/>
      <c r="M28" s="207"/>
      <c r="N28" s="207"/>
      <c r="O28" s="207"/>
      <c r="P28" s="207"/>
      <c r="Q28" s="35"/>
      <c r="R28" s="35"/>
      <c r="S28" s="35"/>
      <c r="T28" s="35"/>
      <c r="U28" s="35"/>
      <c r="V28" s="35"/>
      <c r="W28" s="36"/>
    </row>
    <row r="29" spans="2:23" x14ac:dyDescent="0.2">
      <c r="B29" s="181" t="s">
        <v>4</v>
      </c>
      <c r="C29" s="166" t="s">
        <v>5</v>
      </c>
      <c r="D29" s="166" t="s">
        <v>6</v>
      </c>
      <c r="E29" s="166"/>
      <c r="F29" s="166"/>
      <c r="G29" s="166"/>
      <c r="H29" s="183" t="s">
        <v>7</v>
      </c>
      <c r="I29" s="184"/>
      <c r="J29" s="166" t="s">
        <v>9</v>
      </c>
      <c r="K29" s="166" t="s">
        <v>10</v>
      </c>
      <c r="L29" s="166"/>
      <c r="M29" s="166" t="s">
        <v>11</v>
      </c>
      <c r="N29" s="166"/>
      <c r="O29" s="166"/>
      <c r="P29" s="166"/>
      <c r="Q29" s="166"/>
      <c r="R29" s="166" t="s">
        <v>12</v>
      </c>
      <c r="S29" s="166" t="s">
        <v>13</v>
      </c>
      <c r="T29" s="168" t="s">
        <v>14</v>
      </c>
      <c r="U29" s="168"/>
      <c r="V29" s="169" t="s">
        <v>32</v>
      </c>
      <c r="W29" s="171" t="s">
        <v>15</v>
      </c>
    </row>
    <row r="30" spans="2:23" x14ac:dyDescent="0.2">
      <c r="B30" s="181"/>
      <c r="C30" s="166"/>
      <c r="D30" s="166" t="s">
        <v>28</v>
      </c>
      <c r="E30" s="166"/>
      <c r="F30" s="166"/>
      <c r="G30" s="166"/>
      <c r="H30" s="185"/>
      <c r="I30" s="186"/>
      <c r="J30" s="166"/>
      <c r="K30" s="166"/>
      <c r="L30" s="166"/>
      <c r="M30" s="166"/>
      <c r="N30" s="166"/>
      <c r="O30" s="166"/>
      <c r="P30" s="166"/>
      <c r="Q30" s="166"/>
      <c r="R30" s="166"/>
      <c r="S30" s="166"/>
      <c r="T30" s="168"/>
      <c r="U30" s="168"/>
      <c r="V30" s="170"/>
      <c r="W30" s="172"/>
    </row>
    <row r="31" spans="2:23" ht="51" customHeight="1" x14ac:dyDescent="0.2">
      <c r="B31" s="181"/>
      <c r="C31" s="166"/>
      <c r="D31" s="188" t="s">
        <v>16</v>
      </c>
      <c r="E31" s="190" t="s">
        <v>17</v>
      </c>
      <c r="F31" s="190" t="s">
        <v>18</v>
      </c>
      <c r="G31" s="190" t="s">
        <v>19</v>
      </c>
      <c r="H31" s="185"/>
      <c r="I31" s="186"/>
      <c r="J31" s="166"/>
      <c r="K31" s="166" t="s">
        <v>20</v>
      </c>
      <c r="L31" s="166" t="s">
        <v>21</v>
      </c>
      <c r="M31" s="166" t="s">
        <v>22</v>
      </c>
      <c r="N31" s="166" t="s">
        <v>23</v>
      </c>
      <c r="O31" s="167" t="s">
        <v>35</v>
      </c>
      <c r="P31" s="168" t="s">
        <v>26</v>
      </c>
      <c r="Q31" s="167" t="s">
        <v>34</v>
      </c>
      <c r="R31" s="166"/>
      <c r="S31" s="166"/>
      <c r="T31" s="168"/>
      <c r="U31" s="168"/>
      <c r="V31" s="170"/>
      <c r="W31" s="172"/>
    </row>
    <row r="32" spans="2:23" x14ac:dyDescent="0.2">
      <c r="B32" s="182"/>
      <c r="C32" s="167"/>
      <c r="D32" s="189"/>
      <c r="E32" s="191"/>
      <c r="F32" s="191"/>
      <c r="G32" s="191"/>
      <c r="H32" s="185"/>
      <c r="I32" s="186"/>
      <c r="J32" s="167"/>
      <c r="K32" s="167"/>
      <c r="L32" s="167"/>
      <c r="M32" s="167"/>
      <c r="N32" s="167"/>
      <c r="O32" s="187"/>
      <c r="P32" s="169"/>
      <c r="Q32" s="187"/>
      <c r="R32" s="167"/>
      <c r="S32" s="167"/>
      <c r="T32" s="169"/>
      <c r="U32" s="169"/>
      <c r="V32" s="170"/>
      <c r="W32" s="172"/>
    </row>
    <row r="33" spans="2:25" s="18" customFormat="1" ht="41.25" customHeight="1" x14ac:dyDescent="0.25">
      <c r="B33" s="208" t="s">
        <v>85</v>
      </c>
      <c r="C33" s="208" t="s">
        <v>86</v>
      </c>
      <c r="D33" s="209">
        <v>0.2</v>
      </c>
      <c r="E33" s="210">
        <v>0.5</v>
      </c>
      <c r="F33" s="210">
        <v>0.7</v>
      </c>
      <c r="G33" s="208"/>
      <c r="H33" s="200" t="s">
        <v>88</v>
      </c>
      <c r="I33" s="200"/>
      <c r="J33" s="197" t="s">
        <v>90</v>
      </c>
      <c r="K33" s="213">
        <v>42370</v>
      </c>
      <c r="L33" s="213" t="s">
        <v>84</v>
      </c>
      <c r="M33" s="63"/>
      <c r="N33" s="63"/>
      <c r="O33" s="63"/>
      <c r="P33" s="63"/>
      <c r="Q33" s="63"/>
      <c r="R33" s="214" t="s">
        <v>235</v>
      </c>
      <c r="S33" s="63"/>
      <c r="T33" s="212">
        <f>F33</f>
        <v>0.7</v>
      </c>
      <c r="U33" s="212"/>
      <c r="V33" s="211">
        <v>0.2</v>
      </c>
      <c r="W33" s="212">
        <f>T33*V33</f>
        <v>0.13999999999999999</v>
      </c>
    </row>
    <row r="34" spans="2:25" s="18" customFormat="1" ht="31.5" customHeight="1" x14ac:dyDescent="0.25">
      <c r="B34" s="208"/>
      <c r="C34" s="208"/>
      <c r="D34" s="209"/>
      <c r="E34" s="208"/>
      <c r="F34" s="208"/>
      <c r="G34" s="208"/>
      <c r="H34" s="200" t="s">
        <v>91</v>
      </c>
      <c r="I34" s="200"/>
      <c r="J34" s="197"/>
      <c r="K34" s="213"/>
      <c r="L34" s="213"/>
      <c r="M34" s="63"/>
      <c r="N34" s="63"/>
      <c r="O34" s="63"/>
      <c r="P34" s="63"/>
      <c r="Q34" s="63"/>
      <c r="R34" s="204"/>
      <c r="S34" s="63"/>
      <c r="T34" s="212"/>
      <c r="U34" s="212"/>
      <c r="V34" s="211"/>
      <c r="W34" s="212"/>
    </row>
    <row r="35" spans="2:25" s="18" customFormat="1" ht="37.5" customHeight="1" x14ac:dyDescent="0.25">
      <c r="B35" s="208"/>
      <c r="C35" s="208"/>
      <c r="D35" s="209"/>
      <c r="E35" s="208"/>
      <c r="F35" s="208"/>
      <c r="G35" s="208"/>
      <c r="H35" s="200" t="s">
        <v>89</v>
      </c>
      <c r="I35" s="200"/>
      <c r="J35" s="197"/>
      <c r="K35" s="213"/>
      <c r="L35" s="213"/>
      <c r="M35" s="63"/>
      <c r="N35" s="63"/>
      <c r="O35" s="63"/>
      <c r="P35" s="63"/>
      <c r="Q35" s="63"/>
      <c r="R35" s="204"/>
      <c r="S35" s="63"/>
      <c r="T35" s="212"/>
      <c r="U35" s="212"/>
      <c r="V35" s="211"/>
      <c r="W35" s="212"/>
    </row>
    <row r="36" spans="2:25" s="18" customFormat="1" ht="51" customHeight="1" x14ac:dyDescent="0.25">
      <c r="B36" s="208"/>
      <c r="C36" s="208"/>
      <c r="D36" s="209"/>
      <c r="E36" s="208"/>
      <c r="F36" s="208"/>
      <c r="G36" s="208"/>
      <c r="H36" s="200" t="s">
        <v>92</v>
      </c>
      <c r="I36" s="200"/>
      <c r="J36" s="197"/>
      <c r="K36" s="213"/>
      <c r="L36" s="213"/>
      <c r="M36" s="63"/>
      <c r="N36" s="63"/>
      <c r="O36" s="63"/>
      <c r="P36" s="63"/>
      <c r="Q36" s="63"/>
      <c r="R36" s="205"/>
      <c r="S36" s="63"/>
      <c r="T36" s="212"/>
      <c r="U36" s="212"/>
      <c r="V36" s="211"/>
      <c r="W36" s="212"/>
    </row>
    <row r="37" spans="2:25" ht="13.5" thickBot="1" x14ac:dyDescent="0.25">
      <c r="B37" s="58" t="s">
        <v>61</v>
      </c>
      <c r="C37" s="215" t="s">
        <v>62</v>
      </c>
      <c r="D37" s="216"/>
      <c r="E37" s="216"/>
      <c r="F37" s="216"/>
      <c r="G37" s="216"/>
      <c r="H37" s="216"/>
      <c r="I37" s="216"/>
      <c r="J37" s="216"/>
      <c r="K37" s="216"/>
      <c r="L37" s="216"/>
      <c r="M37" s="216"/>
      <c r="N37" s="216"/>
      <c r="O37" s="216"/>
      <c r="P37" s="216"/>
      <c r="Q37" s="35"/>
      <c r="R37" s="35"/>
      <c r="S37" s="35"/>
      <c r="T37" s="35"/>
      <c r="U37" s="35"/>
      <c r="V37" s="35"/>
      <c r="W37" s="36"/>
    </row>
    <row r="38" spans="2:25" x14ac:dyDescent="0.2">
      <c r="B38" s="217" t="s">
        <v>4</v>
      </c>
      <c r="C38" s="218" t="s">
        <v>5</v>
      </c>
      <c r="D38" s="218" t="s">
        <v>6</v>
      </c>
      <c r="E38" s="218"/>
      <c r="F38" s="218"/>
      <c r="G38" s="218"/>
      <c r="H38" s="219" t="s">
        <v>7</v>
      </c>
      <c r="I38" s="220"/>
      <c r="J38" s="218" t="s">
        <v>9</v>
      </c>
      <c r="K38" s="218" t="s">
        <v>10</v>
      </c>
      <c r="L38" s="218"/>
      <c r="M38" s="218" t="s">
        <v>11</v>
      </c>
      <c r="N38" s="218"/>
      <c r="O38" s="218"/>
      <c r="P38" s="218"/>
      <c r="Q38" s="218"/>
      <c r="R38" s="218" t="s">
        <v>12</v>
      </c>
      <c r="S38" s="218" t="s">
        <v>13</v>
      </c>
      <c r="T38" s="221" t="s">
        <v>14</v>
      </c>
      <c r="U38" s="221"/>
      <c r="V38" s="222" t="s">
        <v>32</v>
      </c>
      <c r="W38" s="223" t="s">
        <v>15</v>
      </c>
    </row>
    <row r="39" spans="2:25" x14ac:dyDescent="0.2">
      <c r="B39" s="181"/>
      <c r="C39" s="166"/>
      <c r="D39" s="166" t="s">
        <v>28</v>
      </c>
      <c r="E39" s="166"/>
      <c r="F39" s="166"/>
      <c r="G39" s="166"/>
      <c r="H39" s="185"/>
      <c r="I39" s="186"/>
      <c r="J39" s="166"/>
      <c r="K39" s="166"/>
      <c r="L39" s="166"/>
      <c r="M39" s="166"/>
      <c r="N39" s="166"/>
      <c r="O39" s="166"/>
      <c r="P39" s="166"/>
      <c r="Q39" s="166"/>
      <c r="R39" s="166"/>
      <c r="S39" s="166"/>
      <c r="T39" s="168"/>
      <c r="U39" s="168"/>
      <c r="V39" s="170"/>
      <c r="W39" s="172"/>
    </row>
    <row r="40" spans="2:25" x14ac:dyDescent="0.2">
      <c r="B40" s="181"/>
      <c r="C40" s="166"/>
      <c r="D40" s="188" t="s">
        <v>16</v>
      </c>
      <c r="E40" s="190" t="s">
        <v>17</v>
      </c>
      <c r="F40" s="190" t="s">
        <v>18</v>
      </c>
      <c r="G40" s="190" t="s">
        <v>19</v>
      </c>
      <c r="H40" s="185"/>
      <c r="I40" s="186"/>
      <c r="J40" s="166"/>
      <c r="K40" s="166" t="s">
        <v>20</v>
      </c>
      <c r="L40" s="166" t="s">
        <v>21</v>
      </c>
      <c r="M40" s="166" t="s">
        <v>22</v>
      </c>
      <c r="N40" s="166" t="s">
        <v>23</v>
      </c>
      <c r="O40" s="167" t="s">
        <v>35</v>
      </c>
      <c r="P40" s="168" t="s">
        <v>26</v>
      </c>
      <c r="Q40" s="167" t="s">
        <v>34</v>
      </c>
      <c r="R40" s="166"/>
      <c r="S40" s="166"/>
      <c r="T40" s="168"/>
      <c r="U40" s="168"/>
      <c r="V40" s="170"/>
      <c r="W40" s="172"/>
    </row>
    <row r="41" spans="2:25" x14ac:dyDescent="0.2">
      <c r="B41" s="182"/>
      <c r="C41" s="167"/>
      <c r="D41" s="189"/>
      <c r="E41" s="191"/>
      <c r="F41" s="191"/>
      <c r="G41" s="191"/>
      <c r="H41" s="185"/>
      <c r="I41" s="186"/>
      <c r="J41" s="167"/>
      <c r="K41" s="167"/>
      <c r="L41" s="167"/>
      <c r="M41" s="167"/>
      <c r="N41" s="167"/>
      <c r="O41" s="187"/>
      <c r="P41" s="169"/>
      <c r="Q41" s="187"/>
      <c r="R41" s="167"/>
      <c r="S41" s="167"/>
      <c r="T41" s="169"/>
      <c r="U41" s="169"/>
      <c r="V41" s="170"/>
      <c r="W41" s="172"/>
    </row>
    <row r="42" spans="2:25" ht="61.5" customHeight="1" x14ac:dyDescent="0.2">
      <c r="B42" s="224" t="s">
        <v>93</v>
      </c>
      <c r="C42" s="53" t="s">
        <v>94</v>
      </c>
      <c r="D42" s="121">
        <v>0.2</v>
      </c>
      <c r="E42" s="121">
        <v>0.4</v>
      </c>
      <c r="F42" s="123">
        <v>0.7</v>
      </c>
      <c r="G42" s="65"/>
      <c r="H42" s="224" t="s">
        <v>95</v>
      </c>
      <c r="I42" s="224"/>
      <c r="J42" s="224" t="s">
        <v>101</v>
      </c>
      <c r="K42" s="225">
        <v>42370</v>
      </c>
      <c r="L42" s="226" t="s">
        <v>84</v>
      </c>
      <c r="M42" s="59"/>
      <c r="N42" s="59"/>
      <c r="O42" s="59"/>
      <c r="P42" s="59"/>
      <c r="Q42" s="59"/>
      <c r="R42" s="232" t="s">
        <v>241</v>
      </c>
      <c r="S42" s="59"/>
      <c r="T42" s="212">
        <f t="shared" ref="T42:T48" si="0">F42</f>
        <v>0.7</v>
      </c>
      <c r="U42" s="212"/>
      <c r="V42" s="69">
        <v>2.86E-2</v>
      </c>
      <c r="W42" s="101">
        <f>T42*V42</f>
        <v>2.002E-2</v>
      </c>
    </row>
    <row r="43" spans="2:25" ht="24.75" customHeight="1" x14ac:dyDescent="0.2">
      <c r="B43" s="224"/>
      <c r="C43" s="224" t="s">
        <v>96</v>
      </c>
      <c r="D43" s="122">
        <v>0.15</v>
      </c>
      <c r="E43" s="121">
        <v>0.25</v>
      </c>
      <c r="F43" s="123">
        <v>0.45</v>
      </c>
      <c r="G43" s="65"/>
      <c r="H43" s="224" t="s">
        <v>97</v>
      </c>
      <c r="I43" s="224"/>
      <c r="J43" s="224"/>
      <c r="K43" s="226"/>
      <c r="L43" s="226"/>
      <c r="M43" s="59"/>
      <c r="N43" s="59"/>
      <c r="O43" s="59"/>
      <c r="P43" s="59"/>
      <c r="Q43" s="59"/>
      <c r="R43" s="233"/>
      <c r="S43" s="59"/>
      <c r="T43" s="212">
        <f t="shared" si="0"/>
        <v>0.45</v>
      </c>
      <c r="U43" s="212"/>
      <c r="V43" s="69">
        <v>2.86E-2</v>
      </c>
      <c r="W43" s="101">
        <f t="shared" ref="W43:W48" si="1">T43*V43</f>
        <v>1.2870000000000001E-2</v>
      </c>
    </row>
    <row r="44" spans="2:25" ht="36.75" customHeight="1" x14ac:dyDescent="0.2">
      <c r="B44" s="224"/>
      <c r="C44" s="224"/>
      <c r="D44" s="122">
        <v>0.15</v>
      </c>
      <c r="E44" s="121">
        <v>0.65</v>
      </c>
      <c r="F44" s="123">
        <v>1</v>
      </c>
      <c r="G44" s="65"/>
      <c r="H44" s="224" t="s">
        <v>98</v>
      </c>
      <c r="I44" s="224"/>
      <c r="J44" s="224"/>
      <c r="K44" s="226"/>
      <c r="L44" s="226"/>
      <c r="M44" s="59"/>
      <c r="N44" s="59"/>
      <c r="O44" s="59"/>
      <c r="P44" s="59"/>
      <c r="Q44" s="59"/>
      <c r="R44" s="233"/>
      <c r="S44" s="59"/>
      <c r="T44" s="212">
        <f t="shared" si="0"/>
        <v>1</v>
      </c>
      <c r="U44" s="212"/>
      <c r="V44" s="69">
        <v>2.86E-2</v>
      </c>
      <c r="W44" s="101">
        <f t="shared" si="1"/>
        <v>2.86E-2</v>
      </c>
    </row>
    <row r="45" spans="2:25" ht="33.75" customHeight="1" x14ac:dyDescent="0.2">
      <c r="B45" s="224"/>
      <c r="C45" s="224"/>
      <c r="D45" s="122">
        <v>0.15</v>
      </c>
      <c r="E45" s="121">
        <v>0.25</v>
      </c>
      <c r="F45" s="123">
        <v>0.45</v>
      </c>
      <c r="G45" s="65"/>
      <c r="H45" s="224" t="s">
        <v>99</v>
      </c>
      <c r="I45" s="224"/>
      <c r="J45" s="224"/>
      <c r="K45" s="226"/>
      <c r="L45" s="226"/>
      <c r="M45" s="59"/>
      <c r="N45" s="59"/>
      <c r="O45" s="59"/>
      <c r="P45" s="59"/>
      <c r="Q45" s="59"/>
      <c r="R45" s="233"/>
      <c r="S45" s="59"/>
      <c r="T45" s="212">
        <f t="shared" si="0"/>
        <v>0.45</v>
      </c>
      <c r="U45" s="212"/>
      <c r="V45" s="69">
        <v>2.86E-2</v>
      </c>
      <c r="W45" s="101">
        <f t="shared" si="1"/>
        <v>1.2870000000000001E-2</v>
      </c>
    </row>
    <row r="46" spans="2:25" ht="61.5" customHeight="1" x14ac:dyDescent="0.2">
      <c r="B46" s="224"/>
      <c r="C46" s="224"/>
      <c r="D46" s="122">
        <v>0.25</v>
      </c>
      <c r="E46" s="121">
        <v>0.4</v>
      </c>
      <c r="F46" s="123">
        <v>0.5</v>
      </c>
      <c r="G46" s="65"/>
      <c r="H46" s="235" t="s">
        <v>100</v>
      </c>
      <c r="I46" s="235"/>
      <c r="J46" s="224"/>
      <c r="K46" s="226"/>
      <c r="L46" s="226"/>
      <c r="M46" s="63"/>
      <c r="N46" s="63"/>
      <c r="O46" s="63"/>
      <c r="P46" s="63"/>
      <c r="Q46" s="63"/>
      <c r="R46" s="234"/>
      <c r="S46" s="63"/>
      <c r="T46" s="212">
        <f t="shared" si="0"/>
        <v>0.5</v>
      </c>
      <c r="U46" s="212"/>
      <c r="V46" s="69">
        <v>2.86E-2</v>
      </c>
      <c r="W46" s="101">
        <f>T46*V46</f>
        <v>1.43E-2</v>
      </c>
    </row>
    <row r="47" spans="2:25" ht="50.25" customHeight="1" x14ac:dyDescent="0.2">
      <c r="B47" s="224" t="s">
        <v>102</v>
      </c>
      <c r="C47" s="53" t="s">
        <v>110</v>
      </c>
      <c r="D47" s="122">
        <v>0.6</v>
      </c>
      <c r="E47" s="121">
        <v>0.6</v>
      </c>
      <c r="F47" s="123">
        <v>0.7</v>
      </c>
      <c r="G47" s="65"/>
      <c r="H47" s="194" t="s">
        <v>103</v>
      </c>
      <c r="I47" s="194"/>
      <c r="J47" s="224" t="s">
        <v>106</v>
      </c>
      <c r="K47" s="225">
        <v>42370</v>
      </c>
      <c r="L47" s="226" t="s">
        <v>84</v>
      </c>
      <c r="M47" s="63"/>
      <c r="N47" s="63"/>
      <c r="O47" s="63"/>
      <c r="P47" s="63"/>
      <c r="Q47" s="63"/>
      <c r="R47" s="214" t="s">
        <v>242</v>
      </c>
      <c r="S47" s="63"/>
      <c r="T47" s="227">
        <f t="shared" si="0"/>
        <v>0.7</v>
      </c>
      <c r="U47" s="228"/>
      <c r="V47" s="69">
        <v>2.86E-2</v>
      </c>
      <c r="W47" s="101">
        <f t="shared" si="1"/>
        <v>2.002E-2</v>
      </c>
      <c r="Y47" s="67"/>
    </row>
    <row r="48" spans="2:25" ht="32.25" customHeight="1" x14ac:dyDescent="0.2">
      <c r="B48" s="224"/>
      <c r="C48" s="224" t="s">
        <v>109</v>
      </c>
      <c r="D48" s="229">
        <v>0.3</v>
      </c>
      <c r="E48" s="229">
        <v>0.6</v>
      </c>
      <c r="F48" s="229">
        <v>0.8</v>
      </c>
      <c r="G48" s="241"/>
      <c r="H48" s="194" t="s">
        <v>104</v>
      </c>
      <c r="I48" s="194"/>
      <c r="J48" s="224"/>
      <c r="K48" s="226"/>
      <c r="L48" s="226"/>
      <c r="M48" s="63"/>
      <c r="N48" s="63"/>
      <c r="O48" s="63"/>
      <c r="P48" s="63"/>
      <c r="Q48" s="63"/>
      <c r="R48" s="204"/>
      <c r="S48" s="63"/>
      <c r="T48" s="242">
        <f t="shared" si="0"/>
        <v>0.8</v>
      </c>
      <c r="U48" s="243"/>
      <c r="V48" s="248">
        <v>2.86E-2</v>
      </c>
      <c r="W48" s="236">
        <f t="shared" si="1"/>
        <v>2.2880000000000001E-2</v>
      </c>
      <c r="Y48" s="68"/>
    </row>
    <row r="49" spans="2:23" ht="36" customHeight="1" x14ac:dyDescent="0.2">
      <c r="B49" s="224"/>
      <c r="C49" s="224"/>
      <c r="D49" s="230"/>
      <c r="E49" s="230"/>
      <c r="F49" s="239"/>
      <c r="G49" s="241"/>
      <c r="H49" s="194" t="s">
        <v>105</v>
      </c>
      <c r="I49" s="194"/>
      <c r="J49" s="224"/>
      <c r="K49" s="226"/>
      <c r="L49" s="226"/>
      <c r="M49" s="63"/>
      <c r="N49" s="63"/>
      <c r="O49" s="63"/>
      <c r="P49" s="63"/>
      <c r="Q49" s="63"/>
      <c r="R49" s="204"/>
      <c r="S49" s="63"/>
      <c r="T49" s="244"/>
      <c r="U49" s="245"/>
      <c r="V49" s="249"/>
      <c r="W49" s="237"/>
    </row>
    <row r="50" spans="2:23" ht="44.25" customHeight="1" thickBot="1" x14ac:dyDescent="0.25">
      <c r="B50" s="224"/>
      <c r="C50" s="224"/>
      <c r="D50" s="231"/>
      <c r="E50" s="231"/>
      <c r="F50" s="240"/>
      <c r="G50" s="241"/>
      <c r="H50" s="194" t="s">
        <v>107</v>
      </c>
      <c r="I50" s="194"/>
      <c r="J50" s="224"/>
      <c r="K50" s="226"/>
      <c r="L50" s="226"/>
      <c r="M50" s="63"/>
      <c r="N50" s="63"/>
      <c r="O50" s="63"/>
      <c r="P50" s="63"/>
      <c r="Q50" s="63"/>
      <c r="R50" s="205"/>
      <c r="S50" s="63"/>
      <c r="T50" s="246"/>
      <c r="U50" s="247"/>
      <c r="V50" s="250"/>
      <c r="W50" s="238"/>
    </row>
    <row r="51" spans="2:23" x14ac:dyDescent="0.2">
      <c r="B51" s="34" t="s">
        <v>63</v>
      </c>
      <c r="C51" s="206" t="s">
        <v>64</v>
      </c>
      <c r="D51" s="207"/>
      <c r="E51" s="207"/>
      <c r="F51" s="207"/>
      <c r="G51" s="207"/>
      <c r="H51" s="207"/>
      <c r="I51" s="207"/>
      <c r="J51" s="207"/>
      <c r="K51" s="207"/>
      <c r="L51" s="207"/>
      <c r="M51" s="207"/>
      <c r="N51" s="207"/>
      <c r="O51" s="207"/>
      <c r="P51" s="207"/>
      <c r="Q51" s="35"/>
      <c r="R51" s="35"/>
      <c r="S51" s="35"/>
      <c r="T51" s="35"/>
      <c r="U51" s="35"/>
      <c r="V51" s="35"/>
      <c r="W51" s="36"/>
    </row>
    <row r="52" spans="2:23" x14ac:dyDescent="0.2">
      <c r="B52" s="181" t="s">
        <v>4</v>
      </c>
      <c r="C52" s="166" t="s">
        <v>5</v>
      </c>
      <c r="D52" s="166" t="s">
        <v>6</v>
      </c>
      <c r="E52" s="166"/>
      <c r="F52" s="166"/>
      <c r="G52" s="166"/>
      <c r="H52" s="183" t="s">
        <v>7</v>
      </c>
      <c r="I52" s="184"/>
      <c r="J52" s="166" t="s">
        <v>9</v>
      </c>
      <c r="K52" s="166" t="s">
        <v>10</v>
      </c>
      <c r="L52" s="166"/>
      <c r="M52" s="166" t="s">
        <v>11</v>
      </c>
      <c r="N52" s="166"/>
      <c r="O52" s="166"/>
      <c r="P52" s="166"/>
      <c r="Q52" s="166"/>
      <c r="R52" s="166" t="s">
        <v>12</v>
      </c>
      <c r="S52" s="166" t="s">
        <v>13</v>
      </c>
      <c r="T52" s="168" t="s">
        <v>14</v>
      </c>
      <c r="U52" s="168"/>
      <c r="V52" s="169" t="s">
        <v>32</v>
      </c>
      <c r="W52" s="171" t="s">
        <v>15</v>
      </c>
    </row>
    <row r="53" spans="2:23" x14ac:dyDescent="0.2">
      <c r="B53" s="181"/>
      <c r="C53" s="166"/>
      <c r="D53" s="166" t="s">
        <v>28</v>
      </c>
      <c r="E53" s="166"/>
      <c r="F53" s="166"/>
      <c r="G53" s="166"/>
      <c r="H53" s="185"/>
      <c r="I53" s="186"/>
      <c r="J53" s="166"/>
      <c r="K53" s="166"/>
      <c r="L53" s="166"/>
      <c r="M53" s="166"/>
      <c r="N53" s="166"/>
      <c r="O53" s="166"/>
      <c r="P53" s="166"/>
      <c r="Q53" s="166"/>
      <c r="R53" s="166"/>
      <c r="S53" s="166"/>
      <c r="T53" s="168"/>
      <c r="U53" s="168"/>
      <c r="V53" s="170"/>
      <c r="W53" s="172"/>
    </row>
    <row r="54" spans="2:23" x14ac:dyDescent="0.2">
      <c r="B54" s="181"/>
      <c r="C54" s="166"/>
      <c r="D54" s="188" t="s">
        <v>16</v>
      </c>
      <c r="E54" s="190" t="s">
        <v>17</v>
      </c>
      <c r="F54" s="190" t="s">
        <v>18</v>
      </c>
      <c r="G54" s="190" t="s">
        <v>19</v>
      </c>
      <c r="H54" s="185"/>
      <c r="I54" s="186"/>
      <c r="J54" s="166"/>
      <c r="K54" s="166" t="s">
        <v>20</v>
      </c>
      <c r="L54" s="166" t="s">
        <v>21</v>
      </c>
      <c r="M54" s="166" t="s">
        <v>22</v>
      </c>
      <c r="N54" s="166" t="s">
        <v>23</v>
      </c>
      <c r="O54" s="167" t="s">
        <v>35</v>
      </c>
      <c r="P54" s="168" t="s">
        <v>26</v>
      </c>
      <c r="Q54" s="167" t="s">
        <v>34</v>
      </c>
      <c r="R54" s="166"/>
      <c r="S54" s="166"/>
      <c r="T54" s="168"/>
      <c r="U54" s="168"/>
      <c r="V54" s="170"/>
      <c r="W54" s="172"/>
    </row>
    <row r="55" spans="2:23" x14ac:dyDescent="0.2">
      <c r="B55" s="182"/>
      <c r="C55" s="167"/>
      <c r="D55" s="189"/>
      <c r="E55" s="191"/>
      <c r="F55" s="191"/>
      <c r="G55" s="191"/>
      <c r="H55" s="185"/>
      <c r="I55" s="186"/>
      <c r="J55" s="167"/>
      <c r="K55" s="167"/>
      <c r="L55" s="167"/>
      <c r="M55" s="167"/>
      <c r="N55" s="167"/>
      <c r="O55" s="187"/>
      <c r="P55" s="169"/>
      <c r="Q55" s="187"/>
      <c r="R55" s="167"/>
      <c r="S55" s="167"/>
      <c r="T55" s="169"/>
      <c r="U55" s="169"/>
      <c r="V55" s="170"/>
      <c r="W55" s="172"/>
    </row>
    <row r="56" spans="2:23" ht="33" customHeight="1" x14ac:dyDescent="0.2">
      <c r="B56" s="235" t="s">
        <v>108</v>
      </c>
      <c r="C56" s="235" t="s">
        <v>109</v>
      </c>
      <c r="D56" s="251">
        <v>0.3</v>
      </c>
      <c r="E56" s="211">
        <v>0.6</v>
      </c>
      <c r="F56" s="211">
        <v>0.8</v>
      </c>
      <c r="G56" s="235"/>
      <c r="H56" s="194" t="s">
        <v>222</v>
      </c>
      <c r="I56" s="194"/>
      <c r="J56" s="197" t="s">
        <v>114</v>
      </c>
      <c r="K56" s="213">
        <v>42370</v>
      </c>
      <c r="L56" s="213" t="s">
        <v>84</v>
      </c>
      <c r="M56" s="63"/>
      <c r="N56" s="63"/>
      <c r="O56" s="63"/>
      <c r="P56" s="63"/>
      <c r="Q56" s="63"/>
      <c r="R56" s="214" t="s">
        <v>243</v>
      </c>
      <c r="S56" s="63"/>
      <c r="T56" s="212">
        <f>F56</f>
        <v>0.8</v>
      </c>
      <c r="U56" s="212"/>
      <c r="V56" s="211">
        <v>0.2</v>
      </c>
      <c r="W56" s="212">
        <f>T56*V56</f>
        <v>0.16000000000000003</v>
      </c>
    </row>
    <row r="57" spans="2:23" ht="31.5" customHeight="1" x14ac:dyDescent="0.2">
      <c r="B57" s="235"/>
      <c r="C57" s="235"/>
      <c r="D57" s="252"/>
      <c r="E57" s="235"/>
      <c r="F57" s="235"/>
      <c r="G57" s="235"/>
      <c r="H57" s="194" t="s">
        <v>111</v>
      </c>
      <c r="I57" s="194"/>
      <c r="J57" s="197"/>
      <c r="K57" s="213"/>
      <c r="L57" s="213"/>
      <c r="M57" s="63"/>
      <c r="N57" s="63"/>
      <c r="O57" s="63"/>
      <c r="P57" s="63"/>
      <c r="Q57" s="63"/>
      <c r="R57" s="204"/>
      <c r="S57" s="63"/>
      <c r="T57" s="212"/>
      <c r="U57" s="212"/>
      <c r="V57" s="211"/>
      <c r="W57" s="212"/>
    </row>
    <row r="58" spans="2:23" ht="15" customHeight="1" x14ac:dyDescent="0.2">
      <c r="B58" s="235"/>
      <c r="C58" s="235"/>
      <c r="D58" s="252"/>
      <c r="E58" s="235"/>
      <c r="F58" s="235"/>
      <c r="G58" s="235"/>
      <c r="H58" s="194" t="s">
        <v>112</v>
      </c>
      <c r="I58" s="194"/>
      <c r="J58" s="197"/>
      <c r="K58" s="213"/>
      <c r="L58" s="213"/>
      <c r="M58" s="63"/>
      <c r="N58" s="63"/>
      <c r="O58" s="63"/>
      <c r="P58" s="63"/>
      <c r="Q58" s="63"/>
      <c r="R58" s="204"/>
      <c r="S58" s="63"/>
      <c r="T58" s="212"/>
      <c r="U58" s="212"/>
      <c r="V58" s="211"/>
      <c r="W58" s="212"/>
    </row>
    <row r="59" spans="2:23" ht="33" customHeight="1" x14ac:dyDescent="0.2">
      <c r="B59" s="235"/>
      <c r="C59" s="235"/>
      <c r="D59" s="253"/>
      <c r="E59" s="235"/>
      <c r="F59" s="235"/>
      <c r="G59" s="235"/>
      <c r="H59" s="194" t="s">
        <v>113</v>
      </c>
      <c r="I59" s="194"/>
      <c r="J59" s="197"/>
      <c r="K59" s="213"/>
      <c r="L59" s="213"/>
      <c r="M59" s="63"/>
      <c r="N59" s="63"/>
      <c r="O59" s="63"/>
      <c r="P59" s="63"/>
      <c r="Q59" s="63"/>
      <c r="R59" s="205"/>
      <c r="S59" s="63"/>
      <c r="T59" s="212"/>
      <c r="U59" s="212"/>
      <c r="V59" s="211"/>
      <c r="W59" s="212"/>
    </row>
    <row r="60" spans="2:23" x14ac:dyDescent="0.2">
      <c r="B60" s="34" t="s">
        <v>65</v>
      </c>
      <c r="C60" s="206" t="s">
        <v>66</v>
      </c>
      <c r="D60" s="207"/>
      <c r="E60" s="207"/>
      <c r="F60" s="207"/>
      <c r="G60" s="207"/>
      <c r="H60" s="207"/>
      <c r="I60" s="207"/>
      <c r="J60" s="207"/>
      <c r="K60" s="207"/>
      <c r="L60" s="207"/>
      <c r="M60" s="207"/>
      <c r="N60" s="207"/>
      <c r="O60" s="207"/>
      <c r="P60" s="207"/>
      <c r="Q60" s="35"/>
      <c r="R60" s="35"/>
      <c r="S60" s="35"/>
      <c r="T60" s="35"/>
      <c r="U60" s="35"/>
      <c r="V60" s="35"/>
      <c r="W60" s="36"/>
    </row>
    <row r="61" spans="2:23" x14ac:dyDescent="0.2">
      <c r="B61" s="181" t="s">
        <v>4</v>
      </c>
      <c r="C61" s="166" t="s">
        <v>5</v>
      </c>
      <c r="D61" s="166" t="s">
        <v>6</v>
      </c>
      <c r="E61" s="166"/>
      <c r="F61" s="166"/>
      <c r="G61" s="166"/>
      <c r="H61" s="183" t="s">
        <v>7</v>
      </c>
      <c r="I61" s="184"/>
      <c r="J61" s="166" t="s">
        <v>9</v>
      </c>
      <c r="K61" s="166" t="s">
        <v>10</v>
      </c>
      <c r="L61" s="166"/>
      <c r="M61" s="166" t="s">
        <v>11</v>
      </c>
      <c r="N61" s="166"/>
      <c r="O61" s="166"/>
      <c r="P61" s="166"/>
      <c r="Q61" s="166"/>
      <c r="R61" s="166" t="s">
        <v>12</v>
      </c>
      <c r="S61" s="166" t="s">
        <v>13</v>
      </c>
      <c r="T61" s="168" t="s">
        <v>14</v>
      </c>
      <c r="U61" s="168"/>
      <c r="V61" s="169" t="s">
        <v>32</v>
      </c>
      <c r="W61" s="171" t="s">
        <v>15</v>
      </c>
    </row>
    <row r="62" spans="2:23" x14ac:dyDescent="0.2">
      <c r="B62" s="181"/>
      <c r="C62" s="166"/>
      <c r="D62" s="166" t="s">
        <v>28</v>
      </c>
      <c r="E62" s="166"/>
      <c r="F62" s="166"/>
      <c r="G62" s="166"/>
      <c r="H62" s="185"/>
      <c r="I62" s="186"/>
      <c r="J62" s="166"/>
      <c r="K62" s="166"/>
      <c r="L62" s="166"/>
      <c r="M62" s="166"/>
      <c r="N62" s="166"/>
      <c r="O62" s="166"/>
      <c r="P62" s="166"/>
      <c r="Q62" s="166"/>
      <c r="R62" s="166"/>
      <c r="S62" s="166"/>
      <c r="T62" s="168"/>
      <c r="U62" s="168"/>
      <c r="V62" s="170"/>
      <c r="W62" s="172"/>
    </row>
    <row r="63" spans="2:23" x14ac:dyDescent="0.2">
      <c r="B63" s="181"/>
      <c r="C63" s="166"/>
      <c r="D63" s="188" t="s">
        <v>16</v>
      </c>
      <c r="E63" s="190" t="s">
        <v>17</v>
      </c>
      <c r="F63" s="190" t="s">
        <v>18</v>
      </c>
      <c r="G63" s="190" t="s">
        <v>19</v>
      </c>
      <c r="H63" s="185"/>
      <c r="I63" s="186"/>
      <c r="J63" s="166"/>
      <c r="K63" s="166" t="s">
        <v>20</v>
      </c>
      <c r="L63" s="166" t="s">
        <v>21</v>
      </c>
      <c r="M63" s="166" t="s">
        <v>22</v>
      </c>
      <c r="N63" s="166" t="s">
        <v>23</v>
      </c>
      <c r="O63" s="167" t="s">
        <v>35</v>
      </c>
      <c r="P63" s="168" t="s">
        <v>26</v>
      </c>
      <c r="Q63" s="167" t="s">
        <v>34</v>
      </c>
      <c r="R63" s="166"/>
      <c r="S63" s="166"/>
      <c r="T63" s="168"/>
      <c r="U63" s="168"/>
      <c r="V63" s="170"/>
      <c r="W63" s="172"/>
    </row>
    <row r="64" spans="2:23" x14ac:dyDescent="0.2">
      <c r="B64" s="182"/>
      <c r="C64" s="167"/>
      <c r="D64" s="189"/>
      <c r="E64" s="191"/>
      <c r="F64" s="191"/>
      <c r="G64" s="191"/>
      <c r="H64" s="185"/>
      <c r="I64" s="186"/>
      <c r="J64" s="167"/>
      <c r="K64" s="167"/>
      <c r="L64" s="167"/>
      <c r="M64" s="167"/>
      <c r="N64" s="167"/>
      <c r="O64" s="187"/>
      <c r="P64" s="169"/>
      <c r="Q64" s="187"/>
      <c r="R64" s="167"/>
      <c r="S64" s="167"/>
      <c r="T64" s="169"/>
      <c r="U64" s="169"/>
      <c r="V64" s="170"/>
      <c r="W64" s="172"/>
    </row>
    <row r="65" spans="2:23" ht="38.25" x14ac:dyDescent="0.2">
      <c r="B65" s="255" t="s">
        <v>115</v>
      </c>
      <c r="C65" s="235" t="s">
        <v>116</v>
      </c>
      <c r="D65" s="258">
        <v>0.15</v>
      </c>
      <c r="E65" s="258">
        <v>0.3</v>
      </c>
      <c r="F65" s="258">
        <v>0.5</v>
      </c>
      <c r="G65" s="235"/>
      <c r="H65" s="194" t="s">
        <v>117</v>
      </c>
      <c r="I65" s="194"/>
      <c r="J65" s="52" t="s">
        <v>120</v>
      </c>
      <c r="K65" s="213">
        <v>42370</v>
      </c>
      <c r="L65" s="213" t="s">
        <v>84</v>
      </c>
      <c r="M65" s="63"/>
      <c r="N65" s="63"/>
      <c r="O65" s="63"/>
      <c r="P65" s="63"/>
      <c r="Q65" s="63"/>
      <c r="R65" s="214" t="s">
        <v>253</v>
      </c>
      <c r="S65" s="63"/>
      <c r="T65" s="212">
        <v>0.7</v>
      </c>
      <c r="U65" s="212"/>
      <c r="V65" s="211">
        <v>0.2</v>
      </c>
      <c r="W65" s="212">
        <f>T65*V65</f>
        <v>0.13999999999999999</v>
      </c>
    </row>
    <row r="66" spans="2:23" ht="30.75" customHeight="1" x14ac:dyDescent="0.2">
      <c r="B66" s="256"/>
      <c r="C66" s="235"/>
      <c r="D66" s="258"/>
      <c r="E66" s="258"/>
      <c r="F66" s="258"/>
      <c r="G66" s="235"/>
      <c r="H66" s="194" t="s">
        <v>118</v>
      </c>
      <c r="I66" s="194"/>
      <c r="J66" s="52" t="s">
        <v>121</v>
      </c>
      <c r="K66" s="213"/>
      <c r="L66" s="213"/>
      <c r="M66" s="63"/>
      <c r="N66" s="63"/>
      <c r="O66" s="63"/>
      <c r="P66" s="63"/>
      <c r="Q66" s="63"/>
      <c r="R66" s="204"/>
      <c r="S66" s="63"/>
      <c r="T66" s="212"/>
      <c r="U66" s="212"/>
      <c r="V66" s="211"/>
      <c r="W66" s="212"/>
    </row>
    <row r="67" spans="2:23" ht="35.25" customHeight="1" x14ac:dyDescent="0.2">
      <c r="B67" s="256"/>
      <c r="C67" s="235"/>
      <c r="D67" s="258"/>
      <c r="E67" s="258"/>
      <c r="F67" s="258"/>
      <c r="G67" s="235"/>
      <c r="H67" s="194" t="s">
        <v>119</v>
      </c>
      <c r="I67" s="194"/>
      <c r="J67" s="254" t="s">
        <v>121</v>
      </c>
      <c r="K67" s="213"/>
      <c r="L67" s="213"/>
      <c r="M67" s="63"/>
      <c r="N67" s="63"/>
      <c r="O67" s="63"/>
      <c r="P67" s="63"/>
      <c r="Q67" s="63"/>
      <c r="R67" s="204"/>
      <c r="S67" s="63"/>
      <c r="T67" s="212"/>
      <c r="U67" s="212"/>
      <c r="V67" s="211"/>
      <c r="W67" s="212"/>
    </row>
    <row r="68" spans="2:23" ht="32.25" customHeight="1" x14ac:dyDescent="0.2">
      <c r="B68" s="257"/>
      <c r="C68" s="235"/>
      <c r="D68" s="258"/>
      <c r="E68" s="258"/>
      <c r="F68" s="258"/>
      <c r="G68" s="235"/>
      <c r="H68" s="194" t="s">
        <v>223</v>
      </c>
      <c r="I68" s="194"/>
      <c r="J68" s="254"/>
      <c r="K68" s="213"/>
      <c r="L68" s="213"/>
      <c r="M68" s="63"/>
      <c r="N68" s="63"/>
      <c r="O68" s="63"/>
      <c r="P68" s="63"/>
      <c r="Q68" s="63"/>
      <c r="R68" s="205"/>
      <c r="S68" s="63"/>
      <c r="T68" s="212"/>
      <c r="U68" s="212"/>
      <c r="V68" s="211"/>
      <c r="W68" s="212"/>
    </row>
    <row r="69" spans="2:23" ht="13.5" thickBot="1" x14ac:dyDescent="0.25"/>
    <row r="70" spans="2:23" ht="48" customHeight="1" thickBot="1" x14ac:dyDescent="0.25">
      <c r="V70" s="67">
        <f>V17+V21+V33+V42+V43+V44+V45+V46+V47+V48+V56+V65</f>
        <v>1.0002</v>
      </c>
      <c r="W70" s="102">
        <f>W17+W21+W33+W42+W43+W44+W45+W46+W47+W48+W56+W65</f>
        <v>0.71156000000000008</v>
      </c>
    </row>
  </sheetData>
  <mergeCells count="262">
    <mergeCell ref="T65:U68"/>
    <mergeCell ref="V65:V68"/>
    <mergeCell ref="W65:W68"/>
    <mergeCell ref="H66:I66"/>
    <mergeCell ref="H67:I67"/>
    <mergeCell ref="J67:J68"/>
    <mergeCell ref="B65:B68"/>
    <mergeCell ref="C65:C68"/>
    <mergeCell ref="D65:D68"/>
    <mergeCell ref="E65:E68"/>
    <mergeCell ref="F65:F68"/>
    <mergeCell ref="G65:G68"/>
    <mergeCell ref="H68:I68"/>
    <mergeCell ref="H65:I65"/>
    <mergeCell ref="K65:K68"/>
    <mergeCell ref="L65:L68"/>
    <mergeCell ref="R65:R68"/>
    <mergeCell ref="G63:G64"/>
    <mergeCell ref="K63:K64"/>
    <mergeCell ref="L63:L64"/>
    <mergeCell ref="B61:B64"/>
    <mergeCell ref="C61:C64"/>
    <mergeCell ref="D61:G61"/>
    <mergeCell ref="H61:I64"/>
    <mergeCell ref="J61:J64"/>
    <mergeCell ref="K61:L62"/>
    <mergeCell ref="D62:G62"/>
    <mergeCell ref="D63:D64"/>
    <mergeCell ref="E63:E64"/>
    <mergeCell ref="F63:F64"/>
    <mergeCell ref="M63:M64"/>
    <mergeCell ref="N63:N64"/>
    <mergeCell ref="O63:O64"/>
    <mergeCell ref="M61:Q62"/>
    <mergeCell ref="R61:R64"/>
    <mergeCell ref="S61:S64"/>
    <mergeCell ref="T61:U64"/>
    <mergeCell ref="V61:V64"/>
    <mergeCell ref="W61:W64"/>
    <mergeCell ref="P63:P64"/>
    <mergeCell ref="Q63:Q64"/>
    <mergeCell ref="V56:V59"/>
    <mergeCell ref="W56:W59"/>
    <mergeCell ref="H57:I57"/>
    <mergeCell ref="H58:I58"/>
    <mergeCell ref="H59:I59"/>
    <mergeCell ref="C60:P60"/>
    <mergeCell ref="H56:I56"/>
    <mergeCell ref="J56:J59"/>
    <mergeCell ref="K56:K59"/>
    <mergeCell ref="L56:L59"/>
    <mergeCell ref="R56:R59"/>
    <mergeCell ref="T56:U59"/>
    <mergeCell ref="D53:G53"/>
    <mergeCell ref="D54:D55"/>
    <mergeCell ref="E54:E55"/>
    <mergeCell ref="F54:F55"/>
    <mergeCell ref="G54:G55"/>
    <mergeCell ref="K54:K55"/>
    <mergeCell ref="M52:Q53"/>
    <mergeCell ref="B56:B59"/>
    <mergeCell ref="C56:C59"/>
    <mergeCell ref="D56:D59"/>
    <mergeCell ref="E56:E59"/>
    <mergeCell ref="F56:F59"/>
    <mergeCell ref="G56:G59"/>
    <mergeCell ref="L54:L55"/>
    <mergeCell ref="M54:M55"/>
    <mergeCell ref="N54:N55"/>
    <mergeCell ref="B52:B55"/>
    <mergeCell ref="H46:I46"/>
    <mergeCell ref="R52:R55"/>
    <mergeCell ref="S52:S55"/>
    <mergeCell ref="T52:U55"/>
    <mergeCell ref="V52:V55"/>
    <mergeCell ref="W52:W55"/>
    <mergeCell ref="W48:W50"/>
    <mergeCell ref="H49:I49"/>
    <mergeCell ref="H50:I50"/>
    <mergeCell ref="C51:P51"/>
    <mergeCell ref="C52:C55"/>
    <mergeCell ref="D52:G52"/>
    <mergeCell ref="H52:I55"/>
    <mergeCell ref="J52:J55"/>
    <mergeCell ref="K52:L53"/>
    <mergeCell ref="E48:E50"/>
    <mergeCell ref="F48:F50"/>
    <mergeCell ref="G48:G50"/>
    <mergeCell ref="H48:I48"/>
    <mergeCell ref="T48:U50"/>
    <mergeCell ref="V48:V50"/>
    <mergeCell ref="O54:O55"/>
    <mergeCell ref="P54:P55"/>
    <mergeCell ref="Q54:Q55"/>
    <mergeCell ref="B42:B46"/>
    <mergeCell ref="H42:I42"/>
    <mergeCell ref="J42:J46"/>
    <mergeCell ref="K42:K46"/>
    <mergeCell ref="L42:L46"/>
    <mergeCell ref="T46:U46"/>
    <mergeCell ref="B47:B50"/>
    <mergeCell ref="H47:I47"/>
    <mergeCell ref="J47:J50"/>
    <mergeCell ref="K47:K50"/>
    <mergeCell ref="L47:L50"/>
    <mergeCell ref="R47:R50"/>
    <mergeCell ref="T47:U47"/>
    <mergeCell ref="C48:C50"/>
    <mergeCell ref="D48:D50"/>
    <mergeCell ref="R42:R46"/>
    <mergeCell ref="T42:U42"/>
    <mergeCell ref="C43:C46"/>
    <mergeCell ref="H43:I43"/>
    <mergeCell ref="T43:U43"/>
    <mergeCell ref="H44:I44"/>
    <mergeCell ref="T44:U44"/>
    <mergeCell ref="H45:I45"/>
    <mergeCell ref="T45:U45"/>
    <mergeCell ref="R38:R41"/>
    <mergeCell ref="S38:S41"/>
    <mergeCell ref="T38:U41"/>
    <mergeCell ref="V38:V41"/>
    <mergeCell ref="W38:W41"/>
    <mergeCell ref="D39:G39"/>
    <mergeCell ref="D40:D41"/>
    <mergeCell ref="E40:E41"/>
    <mergeCell ref="F40:F41"/>
    <mergeCell ref="G40:G41"/>
    <mergeCell ref="M40:M41"/>
    <mergeCell ref="N40:N41"/>
    <mergeCell ref="O40:O41"/>
    <mergeCell ref="P40:P41"/>
    <mergeCell ref="Q40:Q41"/>
    <mergeCell ref="C37:P37"/>
    <mergeCell ref="B38:B41"/>
    <mergeCell ref="C38:C41"/>
    <mergeCell ref="D38:G38"/>
    <mergeCell ref="H38:I41"/>
    <mergeCell ref="J38:J41"/>
    <mergeCell ref="K38:L39"/>
    <mergeCell ref="M38:Q39"/>
    <mergeCell ref="K40:K41"/>
    <mergeCell ref="L40:L41"/>
    <mergeCell ref="B33:B36"/>
    <mergeCell ref="C33:C36"/>
    <mergeCell ref="D33:D36"/>
    <mergeCell ref="E33:E36"/>
    <mergeCell ref="F33:F36"/>
    <mergeCell ref="V33:V36"/>
    <mergeCell ref="W33:W36"/>
    <mergeCell ref="H34:I34"/>
    <mergeCell ref="H35:I35"/>
    <mergeCell ref="H36:I36"/>
    <mergeCell ref="G33:G36"/>
    <mergeCell ref="H33:I33"/>
    <mergeCell ref="J33:J36"/>
    <mergeCell ref="K33:K36"/>
    <mergeCell ref="L33:L36"/>
    <mergeCell ref="T33:U36"/>
    <mergeCell ref="R33:R36"/>
    <mergeCell ref="R29:R32"/>
    <mergeCell ref="S29:S32"/>
    <mergeCell ref="T29:U32"/>
    <mergeCell ref="V29:V32"/>
    <mergeCell ref="W29:W32"/>
    <mergeCell ref="D30:G30"/>
    <mergeCell ref="D31:D32"/>
    <mergeCell ref="E31:E32"/>
    <mergeCell ref="F31:F32"/>
    <mergeCell ref="G31:G32"/>
    <mergeCell ref="M31:M32"/>
    <mergeCell ref="N31:N32"/>
    <mergeCell ref="O31:O32"/>
    <mergeCell ref="P31:P32"/>
    <mergeCell ref="Q31:Q32"/>
    <mergeCell ref="C28:P28"/>
    <mergeCell ref="B29:B32"/>
    <mergeCell ref="C29:C32"/>
    <mergeCell ref="D29:G29"/>
    <mergeCell ref="H29:I32"/>
    <mergeCell ref="J29:J32"/>
    <mergeCell ref="K29:L30"/>
    <mergeCell ref="M29:Q30"/>
    <mergeCell ref="K31:K32"/>
    <mergeCell ref="L31:L32"/>
    <mergeCell ref="F17:F20"/>
    <mergeCell ref="G17:G20"/>
    <mergeCell ref="W21:W27"/>
    <mergeCell ref="H22:I22"/>
    <mergeCell ref="H23:I23"/>
    <mergeCell ref="H24:I24"/>
    <mergeCell ref="H25:I25"/>
    <mergeCell ref="H26:I26"/>
    <mergeCell ref="H27:I27"/>
    <mergeCell ref="H21:I21"/>
    <mergeCell ref="J21:J27"/>
    <mergeCell ref="K21:K27"/>
    <mergeCell ref="L21:L27"/>
    <mergeCell ref="T21:U27"/>
    <mergeCell ref="V21:V27"/>
    <mergeCell ref="R17:R27"/>
    <mergeCell ref="F15:F16"/>
    <mergeCell ref="G15:G16"/>
    <mergeCell ref="K15:K16"/>
    <mergeCell ref="M13:Q14"/>
    <mergeCell ref="W17:W20"/>
    <mergeCell ref="H18:I18"/>
    <mergeCell ref="H19:I19"/>
    <mergeCell ref="H20:I20"/>
    <mergeCell ref="B21:B27"/>
    <mergeCell ref="C21:C27"/>
    <mergeCell ref="D21:D27"/>
    <mergeCell ref="E21:E27"/>
    <mergeCell ref="F21:F27"/>
    <mergeCell ref="G21:G27"/>
    <mergeCell ref="H17:I17"/>
    <mergeCell ref="J17:J20"/>
    <mergeCell ref="K17:K20"/>
    <mergeCell ref="L17:L20"/>
    <mergeCell ref="T17:U20"/>
    <mergeCell ref="V17:V20"/>
    <mergeCell ref="B17:B20"/>
    <mergeCell ref="C17:C20"/>
    <mergeCell ref="D17:D20"/>
    <mergeCell ref="E17:E20"/>
    <mergeCell ref="R13:R16"/>
    <mergeCell ref="S13:S16"/>
    <mergeCell ref="T13:U16"/>
    <mergeCell ref="V13:V16"/>
    <mergeCell ref="W13:W16"/>
    <mergeCell ref="B11:C11"/>
    <mergeCell ref="D11:W11"/>
    <mergeCell ref="B12:C12"/>
    <mergeCell ref="D12:W12"/>
    <mergeCell ref="B13:B16"/>
    <mergeCell ref="C13:C16"/>
    <mergeCell ref="D13:G13"/>
    <mergeCell ref="H13:I16"/>
    <mergeCell ref="J13:J16"/>
    <mergeCell ref="K13:L14"/>
    <mergeCell ref="L15:L16"/>
    <mergeCell ref="M15:M16"/>
    <mergeCell ref="N15:N16"/>
    <mergeCell ref="O15:O16"/>
    <mergeCell ref="P15:P16"/>
    <mergeCell ref="Q15:Q16"/>
    <mergeCell ref="D14:G14"/>
    <mergeCell ref="D15:D16"/>
    <mergeCell ref="E15:E16"/>
    <mergeCell ref="B9:C9"/>
    <mergeCell ref="P9:Q9"/>
    <mergeCell ref="R9:S9"/>
    <mergeCell ref="U9:V9"/>
    <mergeCell ref="U10:V10"/>
    <mergeCell ref="B3:W6"/>
    <mergeCell ref="U7:V7"/>
    <mergeCell ref="B8:C8"/>
    <mergeCell ref="P8:Q8"/>
    <mergeCell ref="R8:S8"/>
    <mergeCell ref="U8:V8"/>
    <mergeCell ref="D8:J8"/>
    <mergeCell ref="D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0"/>
  <sheetViews>
    <sheetView tabSelected="1" workbookViewId="0">
      <selection activeCell="B7" sqref="B7"/>
    </sheetView>
  </sheetViews>
  <sheetFormatPr baseColWidth="10" defaultRowHeight="12.75" x14ac:dyDescent="0.25"/>
  <cols>
    <col min="1" max="1" width="11.42578125" style="18"/>
    <col min="2" max="2" width="21.42578125" style="18" customWidth="1"/>
    <col min="3" max="3" width="22.42578125" style="18" customWidth="1"/>
    <col min="4" max="4" width="5.5703125" style="18" customWidth="1"/>
    <col min="5" max="5" width="5.140625" style="18" customWidth="1"/>
    <col min="6" max="6" width="5.7109375" style="18" customWidth="1"/>
    <col min="7" max="7" width="4" style="18" customWidth="1"/>
    <col min="8" max="8" width="11.42578125" style="18"/>
    <col min="9" max="9" width="13.85546875" style="18" customWidth="1"/>
    <col min="10" max="10" width="17.42578125" style="18" customWidth="1"/>
    <col min="11" max="11" width="22.5703125" style="18" customWidth="1"/>
    <col min="12" max="12" width="16.42578125" style="18" customWidth="1"/>
    <col min="13" max="13" width="13.85546875" style="18" customWidth="1"/>
    <col min="14" max="14" width="11.42578125" style="18"/>
    <col min="15" max="15" width="13.5703125" style="18" customWidth="1"/>
    <col min="16" max="16" width="13" style="18" customWidth="1"/>
    <col min="17" max="17" width="11.42578125" style="18"/>
    <col min="18" max="18" width="24.5703125" style="18" customWidth="1"/>
    <col min="19" max="21" width="11.42578125" style="18"/>
    <col min="22" max="22" width="14.42578125" style="18" customWidth="1"/>
    <col min="23" max="16384" width="11.42578125" style="18"/>
  </cols>
  <sheetData>
    <row r="2" spans="2:22" ht="13.5" thickBot="1" x14ac:dyDescent="0.3"/>
    <row r="3" spans="2:22" ht="15" customHeight="1" x14ac:dyDescent="0.25">
      <c r="B3" s="154" t="s">
        <v>259</v>
      </c>
      <c r="C3" s="155"/>
      <c r="D3" s="155"/>
      <c r="E3" s="155"/>
      <c r="F3" s="155"/>
      <c r="G3" s="155"/>
      <c r="H3" s="155"/>
      <c r="I3" s="155"/>
      <c r="J3" s="155"/>
      <c r="K3" s="155"/>
      <c r="L3" s="155"/>
      <c r="M3" s="155"/>
      <c r="N3" s="155"/>
      <c r="O3" s="155"/>
      <c r="P3" s="155"/>
      <c r="Q3" s="155"/>
      <c r="R3" s="155"/>
      <c r="S3" s="155"/>
      <c r="T3" s="155"/>
      <c r="U3" s="155"/>
      <c r="V3" s="156"/>
    </row>
    <row r="4" spans="2:22" x14ac:dyDescent="0.25">
      <c r="B4" s="149"/>
      <c r="C4" s="150"/>
      <c r="D4" s="150"/>
      <c r="E4" s="150"/>
      <c r="F4" s="150"/>
      <c r="G4" s="150"/>
      <c r="H4" s="150"/>
      <c r="I4" s="150"/>
      <c r="J4" s="150"/>
      <c r="K4" s="150"/>
      <c r="L4" s="150"/>
      <c r="M4" s="150"/>
      <c r="N4" s="150"/>
      <c r="O4" s="150"/>
      <c r="P4" s="150"/>
      <c r="Q4" s="150"/>
      <c r="R4" s="150"/>
      <c r="S4" s="150"/>
      <c r="T4" s="150"/>
      <c r="U4" s="150"/>
      <c r="V4" s="157"/>
    </row>
    <row r="5" spans="2:22" x14ac:dyDescent="0.25">
      <c r="B5" s="149"/>
      <c r="C5" s="150"/>
      <c r="D5" s="150"/>
      <c r="E5" s="150"/>
      <c r="F5" s="150"/>
      <c r="G5" s="150"/>
      <c r="H5" s="150"/>
      <c r="I5" s="150"/>
      <c r="J5" s="150"/>
      <c r="K5" s="150"/>
      <c r="L5" s="150"/>
      <c r="M5" s="150"/>
      <c r="N5" s="150"/>
      <c r="O5" s="150"/>
      <c r="P5" s="150"/>
      <c r="Q5" s="150"/>
      <c r="R5" s="150"/>
      <c r="S5" s="150"/>
      <c r="T5" s="150"/>
      <c r="U5" s="150"/>
      <c r="V5" s="157"/>
    </row>
    <row r="6" spans="2:22" ht="13.5" thickBot="1" x14ac:dyDescent="0.3">
      <c r="B6" s="158"/>
      <c r="C6" s="159"/>
      <c r="D6" s="159"/>
      <c r="E6" s="159"/>
      <c r="F6" s="159"/>
      <c r="G6" s="159"/>
      <c r="H6" s="159"/>
      <c r="I6" s="159"/>
      <c r="J6" s="159"/>
      <c r="K6" s="159"/>
      <c r="L6" s="159"/>
      <c r="M6" s="159"/>
      <c r="N6" s="159"/>
      <c r="O6" s="159"/>
      <c r="P6" s="159"/>
      <c r="Q6" s="159"/>
      <c r="R6" s="159"/>
      <c r="S6" s="159"/>
      <c r="T6" s="159"/>
      <c r="U6" s="159"/>
      <c r="V6" s="160"/>
    </row>
    <row r="7" spans="2:22" x14ac:dyDescent="0.25">
      <c r="B7" s="29"/>
      <c r="C7" s="16"/>
      <c r="D7" s="94"/>
      <c r="E7" s="16"/>
      <c r="F7" s="16"/>
      <c r="G7" s="16"/>
      <c r="H7" s="16"/>
      <c r="I7" s="16"/>
      <c r="J7" s="16"/>
      <c r="K7" s="16"/>
      <c r="L7" s="16"/>
      <c r="M7" s="16"/>
      <c r="N7" s="16"/>
      <c r="O7" s="16"/>
      <c r="P7" s="16"/>
      <c r="Q7" s="16"/>
      <c r="R7" s="16"/>
      <c r="S7" s="16"/>
      <c r="T7" s="16"/>
      <c r="U7" s="41"/>
      <c r="V7" s="30"/>
    </row>
    <row r="8" spans="2:22" ht="27" customHeight="1" x14ac:dyDescent="0.25">
      <c r="B8" s="325" t="s">
        <v>56</v>
      </c>
      <c r="C8" s="151"/>
      <c r="D8" s="164" t="s">
        <v>226</v>
      </c>
      <c r="E8" s="164"/>
      <c r="F8" s="164"/>
      <c r="G8" s="164"/>
      <c r="H8" s="164"/>
      <c r="I8" s="164"/>
      <c r="J8" s="164"/>
      <c r="K8" s="9"/>
      <c r="L8" s="9"/>
      <c r="M8" s="9"/>
      <c r="N8" s="22"/>
      <c r="O8" s="22"/>
      <c r="P8" s="151" t="s">
        <v>0</v>
      </c>
      <c r="Q8" s="151"/>
      <c r="R8" s="162">
        <v>42643</v>
      </c>
      <c r="S8" s="163"/>
      <c r="T8" s="22"/>
      <c r="U8" s="40"/>
      <c r="V8" s="31"/>
    </row>
    <row r="9" spans="2:22" ht="31.5" customHeight="1" x14ac:dyDescent="0.25">
      <c r="B9" s="325" t="s">
        <v>1</v>
      </c>
      <c r="C9" s="151"/>
      <c r="D9" s="165" t="s">
        <v>225</v>
      </c>
      <c r="E9" s="165"/>
      <c r="F9" s="165"/>
      <c r="G9" s="165"/>
      <c r="H9" s="165"/>
      <c r="I9" s="165"/>
      <c r="J9" s="165"/>
      <c r="K9" s="9"/>
      <c r="L9" s="9"/>
      <c r="M9" s="9"/>
      <c r="N9" s="22"/>
      <c r="O9" s="22"/>
      <c r="P9" s="151" t="s">
        <v>2</v>
      </c>
      <c r="Q9" s="151"/>
      <c r="R9" s="326">
        <v>2016</v>
      </c>
      <c r="S9" s="326"/>
      <c r="T9" s="22"/>
      <c r="U9" s="40"/>
      <c r="V9" s="31"/>
    </row>
    <row r="10" spans="2:22" x14ac:dyDescent="0.25">
      <c r="B10" s="32"/>
      <c r="C10" s="22"/>
      <c r="D10" s="93"/>
      <c r="E10" s="22"/>
      <c r="F10" s="22"/>
      <c r="G10" s="22"/>
      <c r="H10" s="22"/>
      <c r="I10" s="22"/>
      <c r="J10" s="22"/>
      <c r="K10" s="22"/>
      <c r="L10" s="22"/>
      <c r="M10" s="22"/>
      <c r="N10" s="22"/>
      <c r="O10" s="22"/>
      <c r="P10" s="22"/>
      <c r="Q10" s="22"/>
      <c r="R10" s="17"/>
      <c r="S10" s="17"/>
      <c r="T10" s="22"/>
      <c r="U10" s="40"/>
      <c r="V10" s="31"/>
    </row>
    <row r="11" spans="2:22" ht="33" customHeight="1" x14ac:dyDescent="0.25">
      <c r="B11" s="322" t="s">
        <v>29</v>
      </c>
      <c r="C11" s="323"/>
      <c r="D11" s="323" t="s">
        <v>36</v>
      </c>
      <c r="E11" s="323"/>
      <c r="F11" s="323"/>
      <c r="G11" s="323"/>
      <c r="H11" s="323"/>
      <c r="I11" s="323"/>
      <c r="J11" s="323"/>
      <c r="K11" s="323"/>
      <c r="L11" s="323"/>
      <c r="M11" s="323"/>
      <c r="N11" s="323"/>
      <c r="O11" s="323"/>
      <c r="P11" s="323"/>
      <c r="Q11" s="323"/>
      <c r="R11" s="323"/>
      <c r="S11" s="323"/>
      <c r="T11" s="323"/>
      <c r="U11" s="323"/>
      <c r="V11" s="324"/>
    </row>
    <row r="12" spans="2:22" ht="37.5" customHeight="1" x14ac:dyDescent="0.25">
      <c r="B12" s="270" t="s">
        <v>123</v>
      </c>
      <c r="C12" s="271"/>
      <c r="D12" s="271" t="s">
        <v>124</v>
      </c>
      <c r="E12" s="271"/>
      <c r="F12" s="271"/>
      <c r="G12" s="271"/>
      <c r="H12" s="271"/>
      <c r="I12" s="271"/>
      <c r="J12" s="271"/>
      <c r="K12" s="271"/>
      <c r="L12" s="271"/>
      <c r="M12" s="271"/>
      <c r="N12" s="271"/>
      <c r="O12" s="271"/>
      <c r="P12" s="271"/>
      <c r="Q12" s="271"/>
      <c r="R12" s="271"/>
      <c r="S12" s="271"/>
      <c r="T12" s="271"/>
      <c r="U12" s="271"/>
      <c r="V12" s="272"/>
    </row>
    <row r="13" spans="2:22" ht="25.5" customHeight="1" x14ac:dyDescent="0.25">
      <c r="B13" s="273" t="s">
        <v>4</v>
      </c>
      <c r="C13" s="262" t="s">
        <v>5</v>
      </c>
      <c r="D13" s="275" t="s">
        <v>6</v>
      </c>
      <c r="E13" s="276"/>
      <c r="F13" s="276"/>
      <c r="G13" s="277"/>
      <c r="H13" s="275" t="s">
        <v>7</v>
      </c>
      <c r="I13" s="277"/>
      <c r="J13" s="262" t="s">
        <v>9</v>
      </c>
      <c r="K13" s="275" t="s">
        <v>10</v>
      </c>
      <c r="L13" s="277"/>
      <c r="M13" s="275" t="s">
        <v>11</v>
      </c>
      <c r="N13" s="276"/>
      <c r="O13" s="276"/>
      <c r="P13" s="276"/>
      <c r="Q13" s="277"/>
      <c r="R13" s="262" t="s">
        <v>12</v>
      </c>
      <c r="S13" s="262" t="s">
        <v>13</v>
      </c>
      <c r="T13" s="281" t="s">
        <v>14</v>
      </c>
      <c r="U13" s="283" t="s">
        <v>55</v>
      </c>
      <c r="V13" s="285" t="s">
        <v>15</v>
      </c>
    </row>
    <row r="14" spans="2:22" x14ac:dyDescent="0.25">
      <c r="B14" s="274"/>
      <c r="C14" s="263"/>
      <c r="D14" s="278" t="s">
        <v>28</v>
      </c>
      <c r="E14" s="280"/>
      <c r="F14" s="280"/>
      <c r="G14" s="279"/>
      <c r="H14" s="287" t="s">
        <v>8</v>
      </c>
      <c r="I14" s="288"/>
      <c r="J14" s="263"/>
      <c r="K14" s="278"/>
      <c r="L14" s="279"/>
      <c r="M14" s="278"/>
      <c r="N14" s="280"/>
      <c r="O14" s="280"/>
      <c r="P14" s="280"/>
      <c r="Q14" s="279"/>
      <c r="R14" s="263"/>
      <c r="S14" s="263"/>
      <c r="T14" s="282"/>
      <c r="U14" s="284"/>
      <c r="V14" s="286"/>
    </row>
    <row r="15" spans="2:22" ht="60" customHeight="1" x14ac:dyDescent="0.25">
      <c r="B15" s="274"/>
      <c r="C15" s="263"/>
      <c r="D15" s="264" t="s">
        <v>16</v>
      </c>
      <c r="E15" s="266" t="s">
        <v>17</v>
      </c>
      <c r="F15" s="266" t="s">
        <v>18</v>
      </c>
      <c r="G15" s="266" t="s">
        <v>19</v>
      </c>
      <c r="H15" s="268"/>
      <c r="I15" s="269"/>
      <c r="J15" s="263"/>
      <c r="K15" s="262" t="s">
        <v>20</v>
      </c>
      <c r="L15" s="262" t="s">
        <v>21</v>
      </c>
      <c r="M15" s="262" t="s">
        <v>22</v>
      </c>
      <c r="N15" s="262" t="s">
        <v>23</v>
      </c>
      <c r="O15" s="262" t="s">
        <v>47</v>
      </c>
      <c r="P15" s="283" t="s">
        <v>26</v>
      </c>
      <c r="Q15" s="262" t="s">
        <v>27</v>
      </c>
      <c r="R15" s="263"/>
      <c r="S15" s="263"/>
      <c r="T15" s="282"/>
      <c r="U15" s="284"/>
      <c r="V15" s="286"/>
    </row>
    <row r="16" spans="2:22" ht="13.5" thickBot="1" x14ac:dyDescent="0.3">
      <c r="B16" s="274"/>
      <c r="C16" s="263"/>
      <c r="D16" s="265"/>
      <c r="E16" s="267"/>
      <c r="F16" s="267"/>
      <c r="G16" s="267"/>
      <c r="H16" s="268"/>
      <c r="I16" s="269"/>
      <c r="J16" s="263"/>
      <c r="K16" s="263"/>
      <c r="L16" s="263"/>
      <c r="M16" s="263"/>
      <c r="N16" s="263"/>
      <c r="O16" s="294"/>
      <c r="P16" s="284"/>
      <c r="Q16" s="294"/>
      <c r="R16" s="263"/>
      <c r="S16" s="263"/>
      <c r="T16" s="282"/>
      <c r="U16" s="298"/>
      <c r="V16" s="286"/>
    </row>
    <row r="17" spans="2:22" s="26" customFormat="1" ht="89.25" x14ac:dyDescent="0.25">
      <c r="B17" s="117" t="s">
        <v>128</v>
      </c>
      <c r="C17" s="118" t="s">
        <v>129</v>
      </c>
      <c r="D17" s="119">
        <v>0.96</v>
      </c>
      <c r="E17" s="119">
        <v>1</v>
      </c>
      <c r="F17" s="133">
        <v>1</v>
      </c>
      <c r="G17" s="120"/>
      <c r="H17" s="320" t="s">
        <v>130</v>
      </c>
      <c r="I17" s="321"/>
      <c r="J17" s="126" t="s">
        <v>131</v>
      </c>
      <c r="K17" s="14">
        <v>42370</v>
      </c>
      <c r="L17" s="14">
        <v>42705</v>
      </c>
      <c r="M17" s="24"/>
      <c r="N17" s="24"/>
      <c r="O17" s="24"/>
      <c r="P17" s="24"/>
      <c r="Q17" s="24"/>
      <c r="R17" s="25" t="s">
        <v>228</v>
      </c>
      <c r="S17" s="25"/>
      <c r="T17" s="134">
        <f>+F17</f>
        <v>1</v>
      </c>
      <c r="U17" s="43">
        <v>0.2</v>
      </c>
      <c r="V17" s="136">
        <f>+T17*U17</f>
        <v>0.2</v>
      </c>
    </row>
    <row r="18" spans="2:22" x14ac:dyDescent="0.25">
      <c r="B18" s="270" t="s">
        <v>33</v>
      </c>
      <c r="C18" s="271"/>
      <c r="D18" s="271" t="s">
        <v>125</v>
      </c>
      <c r="E18" s="271"/>
      <c r="F18" s="271"/>
      <c r="G18" s="271"/>
      <c r="H18" s="271"/>
      <c r="I18" s="271"/>
      <c r="J18" s="271"/>
      <c r="K18" s="271"/>
      <c r="L18" s="271"/>
      <c r="M18" s="271"/>
      <c r="N18" s="271"/>
      <c r="O18" s="271"/>
      <c r="P18" s="271"/>
      <c r="Q18" s="271"/>
      <c r="R18" s="271"/>
      <c r="S18" s="271"/>
      <c r="T18" s="271"/>
      <c r="U18" s="271"/>
      <c r="V18" s="272"/>
    </row>
    <row r="19" spans="2:22" x14ac:dyDescent="0.25">
      <c r="B19" s="273" t="s">
        <v>4</v>
      </c>
      <c r="C19" s="262" t="s">
        <v>5</v>
      </c>
      <c r="D19" s="275" t="s">
        <v>6</v>
      </c>
      <c r="E19" s="276"/>
      <c r="F19" s="276"/>
      <c r="G19" s="277"/>
      <c r="H19" s="275" t="s">
        <v>7</v>
      </c>
      <c r="I19" s="277"/>
      <c r="J19" s="262" t="s">
        <v>9</v>
      </c>
      <c r="K19" s="275" t="s">
        <v>10</v>
      </c>
      <c r="L19" s="277"/>
      <c r="M19" s="275" t="s">
        <v>11</v>
      </c>
      <c r="N19" s="276"/>
      <c r="O19" s="276"/>
      <c r="P19" s="276"/>
      <c r="Q19" s="277"/>
      <c r="R19" s="262" t="s">
        <v>12</v>
      </c>
      <c r="S19" s="262" t="s">
        <v>13</v>
      </c>
      <c r="T19" s="281" t="s">
        <v>14</v>
      </c>
      <c r="U19" s="283" t="s">
        <v>55</v>
      </c>
      <c r="V19" s="285" t="s">
        <v>15</v>
      </c>
    </row>
    <row r="20" spans="2:22" x14ac:dyDescent="0.25">
      <c r="B20" s="274"/>
      <c r="C20" s="263"/>
      <c r="D20" s="278" t="s">
        <v>28</v>
      </c>
      <c r="E20" s="280"/>
      <c r="F20" s="280"/>
      <c r="G20" s="279"/>
      <c r="H20" s="287" t="s">
        <v>8</v>
      </c>
      <c r="I20" s="288"/>
      <c r="J20" s="263"/>
      <c r="K20" s="278"/>
      <c r="L20" s="279"/>
      <c r="M20" s="278"/>
      <c r="N20" s="280"/>
      <c r="O20" s="280"/>
      <c r="P20" s="280"/>
      <c r="Q20" s="279"/>
      <c r="R20" s="263"/>
      <c r="S20" s="263"/>
      <c r="T20" s="282"/>
      <c r="U20" s="284"/>
      <c r="V20" s="286"/>
    </row>
    <row r="21" spans="2:22" x14ac:dyDescent="0.25">
      <c r="B21" s="274"/>
      <c r="C21" s="263"/>
      <c r="D21" s="264" t="s">
        <v>16</v>
      </c>
      <c r="E21" s="266" t="s">
        <v>17</v>
      </c>
      <c r="F21" s="266" t="s">
        <v>18</v>
      </c>
      <c r="G21" s="266" t="s">
        <v>19</v>
      </c>
      <c r="H21" s="268"/>
      <c r="I21" s="269"/>
      <c r="J21" s="263"/>
      <c r="K21" s="262" t="s">
        <v>20</v>
      </c>
      <c r="L21" s="262" t="s">
        <v>21</v>
      </c>
      <c r="M21" s="262" t="s">
        <v>22</v>
      </c>
      <c r="N21" s="262" t="s">
        <v>23</v>
      </c>
      <c r="O21" s="262" t="s">
        <v>47</v>
      </c>
      <c r="P21" s="283" t="s">
        <v>26</v>
      </c>
      <c r="Q21" s="262" t="s">
        <v>27</v>
      </c>
      <c r="R21" s="263"/>
      <c r="S21" s="263"/>
      <c r="T21" s="282"/>
      <c r="U21" s="284"/>
      <c r="V21" s="286"/>
    </row>
    <row r="22" spans="2:22" ht="13.5" thickBot="1" x14ac:dyDescent="0.3">
      <c r="B22" s="274"/>
      <c r="C22" s="263"/>
      <c r="D22" s="265"/>
      <c r="E22" s="267"/>
      <c r="F22" s="267"/>
      <c r="G22" s="267"/>
      <c r="H22" s="268"/>
      <c r="I22" s="269"/>
      <c r="J22" s="263"/>
      <c r="K22" s="263"/>
      <c r="L22" s="263"/>
      <c r="M22" s="263"/>
      <c r="N22" s="263"/>
      <c r="O22" s="294"/>
      <c r="P22" s="284"/>
      <c r="Q22" s="294"/>
      <c r="R22" s="263"/>
      <c r="S22" s="263"/>
      <c r="T22" s="282"/>
      <c r="U22" s="298"/>
      <c r="V22" s="286"/>
    </row>
    <row r="23" spans="2:22" ht="75.75" customHeight="1" x14ac:dyDescent="0.25">
      <c r="B23" s="299" t="s">
        <v>132</v>
      </c>
      <c r="C23" s="302" t="s">
        <v>133</v>
      </c>
      <c r="D23" s="305">
        <v>0.34</v>
      </c>
      <c r="E23" s="305">
        <v>0.74</v>
      </c>
      <c r="F23" s="305">
        <v>0.94</v>
      </c>
      <c r="G23" s="308"/>
      <c r="H23" s="200" t="s">
        <v>42</v>
      </c>
      <c r="I23" s="200"/>
      <c r="J23" s="70" t="s">
        <v>43</v>
      </c>
      <c r="K23" s="315">
        <v>42370</v>
      </c>
      <c r="L23" s="315">
        <v>42705</v>
      </c>
      <c r="M23" s="45"/>
      <c r="N23" s="45"/>
      <c r="O23" s="45"/>
      <c r="P23" s="45"/>
      <c r="Q23" s="45"/>
      <c r="R23" s="44" t="s">
        <v>244</v>
      </c>
      <c r="S23" s="44"/>
      <c r="T23" s="318">
        <f>+F23</f>
        <v>0.94</v>
      </c>
      <c r="U23" s="311">
        <v>0.2</v>
      </c>
      <c r="V23" s="313">
        <f>+T23*U23</f>
        <v>0.188</v>
      </c>
    </row>
    <row r="24" spans="2:22" ht="126" customHeight="1" thickBot="1" x14ac:dyDescent="0.3">
      <c r="B24" s="301"/>
      <c r="C24" s="304"/>
      <c r="D24" s="307"/>
      <c r="E24" s="307"/>
      <c r="F24" s="307"/>
      <c r="G24" s="309"/>
      <c r="H24" s="200" t="s">
        <v>44</v>
      </c>
      <c r="I24" s="200"/>
      <c r="J24" s="70" t="s">
        <v>134</v>
      </c>
      <c r="K24" s="317"/>
      <c r="L24" s="317"/>
      <c r="M24" s="46"/>
      <c r="N24" s="46"/>
      <c r="O24" s="46"/>
      <c r="P24" s="46"/>
      <c r="Q24" s="46"/>
      <c r="R24" s="47" t="s">
        <v>229</v>
      </c>
      <c r="S24" s="47"/>
      <c r="T24" s="319"/>
      <c r="U24" s="312"/>
      <c r="V24" s="314"/>
    </row>
    <row r="25" spans="2:22" x14ac:dyDescent="0.25">
      <c r="B25" s="270" t="s">
        <v>122</v>
      </c>
      <c r="C25" s="271"/>
      <c r="D25" s="271" t="s">
        <v>126</v>
      </c>
      <c r="E25" s="271"/>
      <c r="F25" s="271"/>
      <c r="G25" s="271"/>
      <c r="H25" s="271"/>
      <c r="I25" s="271"/>
      <c r="J25" s="271"/>
      <c r="K25" s="271"/>
      <c r="L25" s="271"/>
      <c r="M25" s="271"/>
      <c r="N25" s="271"/>
      <c r="O25" s="271"/>
      <c r="P25" s="271"/>
      <c r="Q25" s="271"/>
      <c r="R25" s="271"/>
      <c r="S25" s="271"/>
      <c r="T25" s="271"/>
      <c r="U25" s="271"/>
      <c r="V25" s="272"/>
    </row>
    <row r="26" spans="2:22" x14ac:dyDescent="0.25">
      <c r="B26" s="273" t="s">
        <v>4</v>
      </c>
      <c r="C26" s="262" t="s">
        <v>5</v>
      </c>
      <c r="D26" s="275" t="s">
        <v>6</v>
      </c>
      <c r="E26" s="276"/>
      <c r="F26" s="276"/>
      <c r="G26" s="277"/>
      <c r="H26" s="275" t="s">
        <v>7</v>
      </c>
      <c r="I26" s="277"/>
      <c r="J26" s="262" t="s">
        <v>9</v>
      </c>
      <c r="K26" s="275" t="s">
        <v>10</v>
      </c>
      <c r="L26" s="277"/>
      <c r="M26" s="275" t="s">
        <v>11</v>
      </c>
      <c r="N26" s="276"/>
      <c r="O26" s="276"/>
      <c r="P26" s="276"/>
      <c r="Q26" s="277"/>
      <c r="R26" s="262" t="s">
        <v>12</v>
      </c>
      <c r="S26" s="262" t="s">
        <v>13</v>
      </c>
      <c r="T26" s="281" t="s">
        <v>14</v>
      </c>
      <c r="U26" s="283" t="s">
        <v>55</v>
      </c>
      <c r="V26" s="285" t="s">
        <v>15</v>
      </c>
    </row>
    <row r="27" spans="2:22" x14ac:dyDescent="0.25">
      <c r="B27" s="274"/>
      <c r="C27" s="263"/>
      <c r="D27" s="278" t="s">
        <v>28</v>
      </c>
      <c r="E27" s="280"/>
      <c r="F27" s="280"/>
      <c r="G27" s="279"/>
      <c r="H27" s="287" t="s">
        <v>8</v>
      </c>
      <c r="I27" s="288"/>
      <c r="J27" s="263"/>
      <c r="K27" s="278"/>
      <c r="L27" s="279"/>
      <c r="M27" s="278"/>
      <c r="N27" s="280"/>
      <c r="O27" s="280"/>
      <c r="P27" s="280"/>
      <c r="Q27" s="279"/>
      <c r="R27" s="263"/>
      <c r="S27" s="263"/>
      <c r="T27" s="282"/>
      <c r="U27" s="284"/>
      <c r="V27" s="286"/>
    </row>
    <row r="28" spans="2:22" x14ac:dyDescent="0.25">
      <c r="B28" s="274"/>
      <c r="C28" s="263"/>
      <c r="D28" s="264" t="s">
        <v>16</v>
      </c>
      <c r="E28" s="266" t="s">
        <v>17</v>
      </c>
      <c r="F28" s="266" t="s">
        <v>18</v>
      </c>
      <c r="G28" s="266" t="s">
        <v>19</v>
      </c>
      <c r="H28" s="268"/>
      <c r="I28" s="269"/>
      <c r="J28" s="263"/>
      <c r="K28" s="262" t="s">
        <v>20</v>
      </c>
      <c r="L28" s="262" t="s">
        <v>21</v>
      </c>
      <c r="M28" s="262" t="s">
        <v>22</v>
      </c>
      <c r="N28" s="262" t="s">
        <v>23</v>
      </c>
      <c r="O28" s="262" t="s">
        <v>47</v>
      </c>
      <c r="P28" s="283" t="s">
        <v>26</v>
      </c>
      <c r="Q28" s="262" t="s">
        <v>27</v>
      </c>
      <c r="R28" s="263"/>
      <c r="S28" s="263"/>
      <c r="T28" s="282"/>
      <c r="U28" s="284"/>
      <c r="V28" s="286"/>
    </row>
    <row r="29" spans="2:22" ht="13.5" thickBot="1" x14ac:dyDescent="0.3">
      <c r="B29" s="274"/>
      <c r="C29" s="263"/>
      <c r="D29" s="265"/>
      <c r="E29" s="267"/>
      <c r="F29" s="267"/>
      <c r="G29" s="267"/>
      <c r="H29" s="268"/>
      <c r="I29" s="269"/>
      <c r="J29" s="263"/>
      <c r="K29" s="263"/>
      <c r="L29" s="263"/>
      <c r="M29" s="263"/>
      <c r="N29" s="263"/>
      <c r="O29" s="294"/>
      <c r="P29" s="284"/>
      <c r="Q29" s="294"/>
      <c r="R29" s="263"/>
      <c r="S29" s="263"/>
      <c r="T29" s="282"/>
      <c r="U29" s="298"/>
      <c r="V29" s="286"/>
    </row>
    <row r="30" spans="2:22" ht="69.75" customHeight="1" x14ac:dyDescent="0.25">
      <c r="B30" s="299" t="s">
        <v>135</v>
      </c>
      <c r="C30" s="302" t="s">
        <v>133</v>
      </c>
      <c r="D30" s="305">
        <v>0.4</v>
      </c>
      <c r="E30" s="305">
        <v>0.7</v>
      </c>
      <c r="F30" s="305">
        <v>0.8</v>
      </c>
      <c r="G30" s="308"/>
      <c r="H30" s="200" t="s">
        <v>136</v>
      </c>
      <c r="I30" s="200"/>
      <c r="J30" s="71" t="s">
        <v>41</v>
      </c>
      <c r="K30" s="315">
        <v>42370</v>
      </c>
      <c r="L30" s="315">
        <v>42705</v>
      </c>
      <c r="M30" s="45"/>
      <c r="N30" s="45"/>
      <c r="O30" s="45"/>
      <c r="P30" s="45"/>
      <c r="Q30" s="45"/>
      <c r="R30" s="259" t="s">
        <v>230</v>
      </c>
      <c r="S30" s="44"/>
      <c r="T30" s="310">
        <f>+F30</f>
        <v>0.8</v>
      </c>
      <c r="U30" s="311">
        <v>0.2</v>
      </c>
      <c r="V30" s="313">
        <f>+T30*U30</f>
        <v>0.16000000000000003</v>
      </c>
    </row>
    <row r="31" spans="2:22" ht="38.25" x14ac:dyDescent="0.25">
      <c r="B31" s="300"/>
      <c r="C31" s="303"/>
      <c r="D31" s="306"/>
      <c r="E31" s="306"/>
      <c r="F31" s="306"/>
      <c r="G31" s="309"/>
      <c r="H31" s="200" t="s">
        <v>37</v>
      </c>
      <c r="I31" s="200"/>
      <c r="J31" s="72" t="s">
        <v>39</v>
      </c>
      <c r="K31" s="316"/>
      <c r="L31" s="316"/>
      <c r="M31" s="46"/>
      <c r="N31" s="46"/>
      <c r="O31" s="46"/>
      <c r="P31" s="46"/>
      <c r="Q31" s="46"/>
      <c r="R31" s="260"/>
      <c r="S31" s="47"/>
      <c r="T31" s="224"/>
      <c r="U31" s="312"/>
      <c r="V31" s="314"/>
    </row>
    <row r="32" spans="2:22" ht="26.25" thickBot="1" x14ac:dyDescent="0.3">
      <c r="B32" s="301"/>
      <c r="C32" s="304"/>
      <c r="D32" s="307"/>
      <c r="E32" s="307"/>
      <c r="F32" s="307"/>
      <c r="G32" s="309"/>
      <c r="H32" s="200" t="s">
        <v>38</v>
      </c>
      <c r="I32" s="200"/>
      <c r="J32" s="73" t="s">
        <v>40</v>
      </c>
      <c r="K32" s="317"/>
      <c r="L32" s="317"/>
      <c r="M32" s="46"/>
      <c r="N32" s="46"/>
      <c r="O32" s="46"/>
      <c r="P32" s="46"/>
      <c r="Q32" s="46"/>
      <c r="R32" s="261"/>
      <c r="S32" s="47"/>
      <c r="T32" s="224"/>
      <c r="U32" s="312"/>
      <c r="V32" s="314"/>
    </row>
    <row r="33" spans="2:24" x14ac:dyDescent="0.25">
      <c r="B33" s="270" t="s">
        <v>63</v>
      </c>
      <c r="C33" s="271"/>
      <c r="D33" s="271" t="s">
        <v>126</v>
      </c>
      <c r="E33" s="271"/>
      <c r="F33" s="271"/>
      <c r="G33" s="271"/>
      <c r="H33" s="271"/>
      <c r="I33" s="271"/>
      <c r="J33" s="271"/>
      <c r="K33" s="271"/>
      <c r="L33" s="271"/>
      <c r="M33" s="271"/>
      <c r="N33" s="271"/>
      <c r="O33" s="271"/>
      <c r="P33" s="271"/>
      <c r="Q33" s="271"/>
      <c r="R33" s="271"/>
      <c r="S33" s="271"/>
      <c r="T33" s="271"/>
      <c r="U33" s="271"/>
      <c r="V33" s="272"/>
    </row>
    <row r="34" spans="2:24" x14ac:dyDescent="0.25">
      <c r="B34" s="273" t="s">
        <v>4</v>
      </c>
      <c r="C34" s="262" t="s">
        <v>5</v>
      </c>
      <c r="D34" s="275" t="s">
        <v>6</v>
      </c>
      <c r="E34" s="276"/>
      <c r="F34" s="276"/>
      <c r="G34" s="277"/>
      <c r="H34" s="275" t="s">
        <v>7</v>
      </c>
      <c r="I34" s="277"/>
      <c r="J34" s="262" t="s">
        <v>9</v>
      </c>
      <c r="K34" s="275" t="s">
        <v>10</v>
      </c>
      <c r="L34" s="277"/>
      <c r="M34" s="275" t="s">
        <v>11</v>
      </c>
      <c r="N34" s="276"/>
      <c r="O34" s="276"/>
      <c r="P34" s="276"/>
      <c r="Q34" s="277"/>
      <c r="R34" s="262" t="s">
        <v>12</v>
      </c>
      <c r="S34" s="262" t="s">
        <v>13</v>
      </c>
      <c r="T34" s="281" t="s">
        <v>14</v>
      </c>
      <c r="U34" s="283" t="s">
        <v>55</v>
      </c>
      <c r="V34" s="285" t="s">
        <v>15</v>
      </c>
    </row>
    <row r="35" spans="2:24" x14ac:dyDescent="0.25">
      <c r="B35" s="274"/>
      <c r="C35" s="263"/>
      <c r="D35" s="278" t="s">
        <v>28</v>
      </c>
      <c r="E35" s="280"/>
      <c r="F35" s="280"/>
      <c r="G35" s="279"/>
      <c r="H35" s="287" t="s">
        <v>8</v>
      </c>
      <c r="I35" s="288"/>
      <c r="J35" s="263"/>
      <c r="K35" s="278"/>
      <c r="L35" s="279"/>
      <c r="M35" s="278"/>
      <c r="N35" s="280"/>
      <c r="O35" s="280"/>
      <c r="P35" s="280"/>
      <c r="Q35" s="279"/>
      <c r="R35" s="263"/>
      <c r="S35" s="263"/>
      <c r="T35" s="282"/>
      <c r="U35" s="284"/>
      <c r="V35" s="286"/>
    </row>
    <row r="36" spans="2:24" x14ac:dyDescent="0.25">
      <c r="B36" s="274"/>
      <c r="C36" s="263"/>
      <c r="D36" s="264" t="s">
        <v>16</v>
      </c>
      <c r="E36" s="266" t="s">
        <v>17</v>
      </c>
      <c r="F36" s="266" t="s">
        <v>18</v>
      </c>
      <c r="G36" s="266" t="s">
        <v>19</v>
      </c>
      <c r="H36" s="268"/>
      <c r="I36" s="269"/>
      <c r="J36" s="263"/>
      <c r="K36" s="262" t="s">
        <v>20</v>
      </c>
      <c r="L36" s="262" t="s">
        <v>21</v>
      </c>
      <c r="M36" s="262" t="s">
        <v>22</v>
      </c>
      <c r="N36" s="262" t="s">
        <v>23</v>
      </c>
      <c r="O36" s="262" t="s">
        <v>47</v>
      </c>
      <c r="P36" s="283" t="s">
        <v>26</v>
      </c>
      <c r="Q36" s="262" t="s">
        <v>27</v>
      </c>
      <c r="R36" s="263"/>
      <c r="S36" s="263"/>
      <c r="T36" s="282"/>
      <c r="U36" s="284"/>
      <c r="V36" s="286"/>
    </row>
    <row r="37" spans="2:24" ht="13.5" thickBot="1" x14ac:dyDescent="0.3">
      <c r="B37" s="274"/>
      <c r="C37" s="263"/>
      <c r="D37" s="265"/>
      <c r="E37" s="267"/>
      <c r="F37" s="267"/>
      <c r="G37" s="267"/>
      <c r="H37" s="268"/>
      <c r="I37" s="269"/>
      <c r="J37" s="263"/>
      <c r="K37" s="263"/>
      <c r="L37" s="263"/>
      <c r="M37" s="263"/>
      <c r="N37" s="263"/>
      <c r="O37" s="294"/>
      <c r="P37" s="284"/>
      <c r="Q37" s="294"/>
      <c r="R37" s="263"/>
      <c r="S37" s="263"/>
      <c r="T37" s="282"/>
      <c r="U37" s="284"/>
      <c r="V37" s="286"/>
    </row>
    <row r="38" spans="2:24" ht="51" x14ac:dyDescent="0.25">
      <c r="B38" s="289" t="s">
        <v>137</v>
      </c>
      <c r="C38" s="295" t="s">
        <v>148</v>
      </c>
      <c r="D38" s="104">
        <v>0.33</v>
      </c>
      <c r="E38" s="104">
        <v>0.83</v>
      </c>
      <c r="F38" s="104">
        <v>0.93</v>
      </c>
      <c r="G38" s="78"/>
      <c r="H38" s="292" t="s">
        <v>138</v>
      </c>
      <c r="I38" s="292"/>
      <c r="J38" s="74" t="s">
        <v>139</v>
      </c>
      <c r="K38" s="75">
        <v>42401</v>
      </c>
      <c r="L38" s="75">
        <v>42428</v>
      </c>
      <c r="M38" s="45"/>
      <c r="N38" s="45"/>
      <c r="O38" s="45"/>
      <c r="P38" s="45"/>
      <c r="Q38" s="45"/>
      <c r="R38" s="44" t="s">
        <v>231</v>
      </c>
      <c r="S38" s="44"/>
      <c r="T38" s="116">
        <f t="shared" ref="T38:T43" si="0">+F38</f>
        <v>0.93</v>
      </c>
      <c r="U38" s="83">
        <v>3.3300000000000003E-2</v>
      </c>
      <c r="V38" s="137">
        <f>T38*U38</f>
        <v>3.0969000000000003E-2</v>
      </c>
      <c r="X38" s="81"/>
    </row>
    <row r="39" spans="2:24" s="26" customFormat="1" ht="113.25" customHeight="1" x14ac:dyDescent="0.25">
      <c r="B39" s="290"/>
      <c r="C39" s="296"/>
      <c r="D39" s="103">
        <v>0</v>
      </c>
      <c r="E39" s="104">
        <v>0.2</v>
      </c>
      <c r="F39" s="104">
        <v>0.3</v>
      </c>
      <c r="G39" s="78"/>
      <c r="H39" s="292" t="s">
        <v>140</v>
      </c>
      <c r="I39" s="292"/>
      <c r="J39" s="95" t="s">
        <v>141</v>
      </c>
      <c r="K39" s="105" t="s">
        <v>145</v>
      </c>
      <c r="L39" s="105" t="s">
        <v>146</v>
      </c>
      <c r="M39" s="98"/>
      <c r="N39" s="98"/>
      <c r="O39" s="98"/>
      <c r="P39" s="98"/>
      <c r="Q39" s="98"/>
      <c r="R39" s="99" t="s">
        <v>232</v>
      </c>
      <c r="S39" s="99"/>
      <c r="T39" s="116">
        <f t="shared" si="0"/>
        <v>0.3</v>
      </c>
      <c r="U39" s="83">
        <v>3.3300000000000003E-2</v>
      </c>
      <c r="V39" s="137">
        <f t="shared" ref="V39:V43" si="1">T39*U39</f>
        <v>9.9900000000000006E-3</v>
      </c>
      <c r="X39" s="106"/>
    </row>
    <row r="40" spans="2:24" s="26" customFormat="1" ht="51" customHeight="1" x14ac:dyDescent="0.25">
      <c r="B40" s="290"/>
      <c r="C40" s="296"/>
      <c r="D40" s="103">
        <v>0</v>
      </c>
      <c r="E40" s="104">
        <v>0</v>
      </c>
      <c r="F40" s="104">
        <v>0</v>
      </c>
      <c r="G40" s="78"/>
      <c r="H40" s="293" t="s">
        <v>142</v>
      </c>
      <c r="I40" s="293"/>
      <c r="J40" s="100" t="s">
        <v>143</v>
      </c>
      <c r="K40" s="107" t="s">
        <v>144</v>
      </c>
      <c r="L40" s="107" t="s">
        <v>147</v>
      </c>
      <c r="M40" s="108"/>
      <c r="N40" s="108"/>
      <c r="O40" s="108"/>
      <c r="P40" s="108"/>
      <c r="Q40" s="108"/>
      <c r="R40" s="97" t="s">
        <v>245</v>
      </c>
      <c r="S40" s="97"/>
      <c r="T40" s="116">
        <f t="shared" si="0"/>
        <v>0</v>
      </c>
      <c r="U40" s="83">
        <v>3.3300000000000003E-2</v>
      </c>
      <c r="V40" s="137">
        <f t="shared" si="1"/>
        <v>0</v>
      </c>
      <c r="X40" s="109"/>
    </row>
    <row r="41" spans="2:24" ht="51" x14ac:dyDescent="0.25">
      <c r="B41" s="290"/>
      <c r="C41" s="297" t="s">
        <v>149</v>
      </c>
      <c r="D41" s="104">
        <v>0.75</v>
      </c>
      <c r="E41" s="104">
        <v>0.9</v>
      </c>
      <c r="F41" s="104">
        <v>0.95</v>
      </c>
      <c r="G41" s="78"/>
      <c r="H41" s="292" t="s">
        <v>150</v>
      </c>
      <c r="I41" s="292"/>
      <c r="J41" s="74" t="s">
        <v>151</v>
      </c>
      <c r="K41" s="76" t="s">
        <v>156</v>
      </c>
      <c r="L41" s="76" t="s">
        <v>157</v>
      </c>
      <c r="M41" s="63"/>
      <c r="N41" s="77"/>
      <c r="O41" s="46"/>
      <c r="P41" s="46"/>
      <c r="Q41" s="46"/>
      <c r="R41" s="47" t="s">
        <v>246</v>
      </c>
      <c r="S41" s="47"/>
      <c r="T41" s="116">
        <f t="shared" si="0"/>
        <v>0.95</v>
      </c>
      <c r="U41" s="83">
        <v>3.3300000000000003E-2</v>
      </c>
      <c r="V41" s="137">
        <f t="shared" si="1"/>
        <v>3.1635000000000003E-2</v>
      </c>
    </row>
    <row r="42" spans="2:24" ht="114.75" x14ac:dyDescent="0.25">
      <c r="B42" s="290"/>
      <c r="C42" s="297"/>
      <c r="D42" s="103">
        <v>0</v>
      </c>
      <c r="E42" s="104">
        <v>0.1</v>
      </c>
      <c r="F42" s="104">
        <v>1</v>
      </c>
      <c r="G42" s="78"/>
      <c r="H42" s="292" t="s">
        <v>152</v>
      </c>
      <c r="I42" s="292"/>
      <c r="J42" s="74" t="s">
        <v>153</v>
      </c>
      <c r="K42" s="76" t="s">
        <v>158</v>
      </c>
      <c r="L42" s="76" t="s">
        <v>159</v>
      </c>
      <c r="M42" s="63"/>
      <c r="N42" s="77"/>
      <c r="O42" s="8"/>
      <c r="P42" s="8"/>
      <c r="Q42" s="8"/>
      <c r="R42" s="8" t="s">
        <v>233</v>
      </c>
      <c r="S42" s="8"/>
      <c r="T42" s="116">
        <f t="shared" si="0"/>
        <v>1</v>
      </c>
      <c r="U42" s="83">
        <v>3.3300000000000003E-2</v>
      </c>
      <c r="V42" s="137">
        <f t="shared" si="1"/>
        <v>3.3300000000000003E-2</v>
      </c>
    </row>
    <row r="43" spans="2:24" ht="26.25" thickBot="1" x14ac:dyDescent="0.3">
      <c r="B43" s="291"/>
      <c r="C43" s="297"/>
      <c r="D43" s="104">
        <v>1</v>
      </c>
      <c r="E43" s="104">
        <v>1</v>
      </c>
      <c r="F43" s="104">
        <v>1</v>
      </c>
      <c r="G43" s="78"/>
      <c r="H43" s="194" t="s">
        <v>154</v>
      </c>
      <c r="I43" s="194"/>
      <c r="J43" s="74" t="s">
        <v>155</v>
      </c>
      <c r="K43" s="76" t="s">
        <v>156</v>
      </c>
      <c r="L43" s="76" t="s">
        <v>157</v>
      </c>
      <c r="M43" s="63"/>
      <c r="N43" s="77"/>
      <c r="O43" s="8"/>
      <c r="P43" s="8"/>
      <c r="Q43" s="8"/>
      <c r="R43" s="8" t="s">
        <v>234</v>
      </c>
      <c r="S43" s="8"/>
      <c r="T43" s="116">
        <f t="shared" si="0"/>
        <v>1</v>
      </c>
      <c r="U43" s="83">
        <v>3.3300000000000003E-2</v>
      </c>
      <c r="V43" s="137">
        <f t="shared" si="1"/>
        <v>3.3300000000000003E-2</v>
      </c>
    </row>
    <row r="44" spans="2:24" x14ac:dyDescent="0.25">
      <c r="B44" s="270" t="s">
        <v>65</v>
      </c>
      <c r="C44" s="271"/>
      <c r="D44" s="271" t="s">
        <v>127</v>
      </c>
      <c r="E44" s="271"/>
      <c r="F44" s="271"/>
      <c r="G44" s="271"/>
      <c r="H44" s="271"/>
      <c r="I44" s="271"/>
      <c r="J44" s="271"/>
      <c r="K44" s="271"/>
      <c r="L44" s="271"/>
      <c r="M44" s="271"/>
      <c r="N44" s="271"/>
      <c r="O44" s="271"/>
      <c r="P44" s="271"/>
      <c r="Q44" s="271"/>
      <c r="R44" s="271"/>
      <c r="S44" s="271"/>
      <c r="T44" s="271"/>
      <c r="U44" s="271"/>
      <c r="V44" s="272"/>
    </row>
    <row r="45" spans="2:24" x14ac:dyDescent="0.25">
      <c r="B45" s="273" t="s">
        <v>4</v>
      </c>
      <c r="C45" s="262" t="s">
        <v>5</v>
      </c>
      <c r="D45" s="275" t="s">
        <v>6</v>
      </c>
      <c r="E45" s="276"/>
      <c r="F45" s="276"/>
      <c r="G45" s="277"/>
      <c r="H45" s="275" t="s">
        <v>7</v>
      </c>
      <c r="I45" s="277"/>
      <c r="J45" s="262" t="s">
        <v>9</v>
      </c>
      <c r="K45" s="275" t="s">
        <v>10</v>
      </c>
      <c r="L45" s="277"/>
      <c r="M45" s="275" t="s">
        <v>11</v>
      </c>
      <c r="N45" s="276"/>
      <c r="O45" s="276"/>
      <c r="P45" s="276"/>
      <c r="Q45" s="277"/>
      <c r="R45" s="262" t="s">
        <v>12</v>
      </c>
      <c r="S45" s="262" t="s">
        <v>13</v>
      </c>
      <c r="T45" s="281" t="s">
        <v>14</v>
      </c>
      <c r="U45" s="283" t="s">
        <v>55</v>
      </c>
      <c r="V45" s="285" t="s">
        <v>15</v>
      </c>
    </row>
    <row r="46" spans="2:24" x14ac:dyDescent="0.25">
      <c r="B46" s="274"/>
      <c r="C46" s="263"/>
      <c r="D46" s="278" t="s">
        <v>28</v>
      </c>
      <c r="E46" s="280"/>
      <c r="F46" s="280"/>
      <c r="G46" s="279"/>
      <c r="H46" s="287" t="s">
        <v>8</v>
      </c>
      <c r="I46" s="288"/>
      <c r="J46" s="263"/>
      <c r="K46" s="278"/>
      <c r="L46" s="279"/>
      <c r="M46" s="278"/>
      <c r="N46" s="280"/>
      <c r="O46" s="280"/>
      <c r="P46" s="280"/>
      <c r="Q46" s="279"/>
      <c r="R46" s="263"/>
      <c r="S46" s="263"/>
      <c r="T46" s="282"/>
      <c r="U46" s="284"/>
      <c r="V46" s="286"/>
    </row>
    <row r="47" spans="2:24" x14ac:dyDescent="0.25">
      <c r="B47" s="274"/>
      <c r="C47" s="263"/>
      <c r="D47" s="264" t="s">
        <v>16</v>
      </c>
      <c r="E47" s="266" t="s">
        <v>17</v>
      </c>
      <c r="F47" s="266" t="s">
        <v>18</v>
      </c>
      <c r="G47" s="266" t="s">
        <v>19</v>
      </c>
      <c r="H47" s="268"/>
      <c r="I47" s="269"/>
      <c r="J47" s="263"/>
      <c r="K47" s="262" t="s">
        <v>20</v>
      </c>
      <c r="L47" s="262" t="s">
        <v>21</v>
      </c>
      <c r="M47" s="262" t="s">
        <v>22</v>
      </c>
      <c r="N47" s="262" t="s">
        <v>23</v>
      </c>
      <c r="O47" s="262" t="s">
        <v>47</v>
      </c>
      <c r="P47" s="283" t="s">
        <v>26</v>
      </c>
      <c r="Q47" s="262" t="s">
        <v>27</v>
      </c>
      <c r="R47" s="263"/>
      <c r="S47" s="263"/>
      <c r="T47" s="282"/>
      <c r="U47" s="284"/>
      <c r="V47" s="286"/>
    </row>
    <row r="48" spans="2:24" ht="22.5" customHeight="1" x14ac:dyDescent="0.25">
      <c r="B48" s="274"/>
      <c r="C48" s="263"/>
      <c r="D48" s="265"/>
      <c r="E48" s="267"/>
      <c r="F48" s="267"/>
      <c r="G48" s="267"/>
      <c r="H48" s="268"/>
      <c r="I48" s="269"/>
      <c r="J48" s="263"/>
      <c r="K48" s="263"/>
      <c r="L48" s="263"/>
      <c r="M48" s="263"/>
      <c r="N48" s="263"/>
      <c r="O48" s="263"/>
      <c r="P48" s="284"/>
      <c r="Q48" s="263"/>
      <c r="R48" s="263"/>
      <c r="S48" s="263"/>
      <c r="T48" s="282"/>
      <c r="U48" s="284"/>
      <c r="V48" s="286"/>
    </row>
    <row r="49" spans="2:22" ht="89.25" customHeight="1" x14ac:dyDescent="0.25">
      <c r="B49" s="60" t="s">
        <v>160</v>
      </c>
      <c r="C49" s="60" t="s">
        <v>161</v>
      </c>
      <c r="D49" s="104">
        <v>0.5</v>
      </c>
      <c r="E49" s="104">
        <v>0.7</v>
      </c>
      <c r="F49" s="104">
        <v>0.9</v>
      </c>
      <c r="G49" s="78"/>
      <c r="H49" s="193" t="s">
        <v>162</v>
      </c>
      <c r="I49" s="193"/>
      <c r="J49" s="20" t="s">
        <v>163</v>
      </c>
      <c r="K49" s="76" t="s">
        <v>164</v>
      </c>
      <c r="L49" s="76" t="s">
        <v>84</v>
      </c>
      <c r="M49" s="63"/>
      <c r="N49" s="77"/>
      <c r="O49" s="46"/>
      <c r="P49" s="46"/>
      <c r="Q49" s="46"/>
      <c r="R49" s="47" t="s">
        <v>247</v>
      </c>
      <c r="S49" s="47"/>
      <c r="T49" s="135">
        <f>+F49</f>
        <v>0.9</v>
      </c>
      <c r="U49" s="79">
        <v>0.2</v>
      </c>
      <c r="V49" s="138">
        <f>T49*U49</f>
        <v>0.18000000000000002</v>
      </c>
    </row>
    <row r="50" spans="2:22" x14ac:dyDescent="0.25">
      <c r="V50" s="139">
        <f>+V17+V23+V30+V38+V39+V40+V41+V42+V43+V49</f>
        <v>0.86719400000000013</v>
      </c>
    </row>
  </sheetData>
  <mergeCells count="195">
    <mergeCell ref="B3:V6"/>
    <mergeCell ref="B8:C8"/>
    <mergeCell ref="P8:Q8"/>
    <mergeCell ref="R8:S8"/>
    <mergeCell ref="B9:C9"/>
    <mergeCell ref="P9:Q9"/>
    <mergeCell ref="R9:S9"/>
    <mergeCell ref="D8:J8"/>
    <mergeCell ref="D9:J9"/>
    <mergeCell ref="B11:C11"/>
    <mergeCell ref="D11:V11"/>
    <mergeCell ref="B12:C12"/>
    <mergeCell ref="D12:V12"/>
    <mergeCell ref="B13:B16"/>
    <mergeCell ref="C13:C16"/>
    <mergeCell ref="D13:G13"/>
    <mergeCell ref="H13:I13"/>
    <mergeCell ref="J13:J16"/>
    <mergeCell ref="K13:L14"/>
    <mergeCell ref="V13:V16"/>
    <mergeCell ref="D14:G14"/>
    <mergeCell ref="H14:I14"/>
    <mergeCell ref="D15:D16"/>
    <mergeCell ref="E15:E16"/>
    <mergeCell ref="F15:F16"/>
    <mergeCell ref="U13:U16"/>
    <mergeCell ref="Q15:Q16"/>
    <mergeCell ref="O15:O16"/>
    <mergeCell ref="M13:Q14"/>
    <mergeCell ref="R13:R16"/>
    <mergeCell ref="S13:S16"/>
    <mergeCell ref="T13:T16"/>
    <mergeCell ref="P15:P16"/>
    <mergeCell ref="B18:C18"/>
    <mergeCell ref="D18:V18"/>
    <mergeCell ref="H17:I17"/>
    <mergeCell ref="G15:G16"/>
    <mergeCell ref="H15:I15"/>
    <mergeCell ref="K15:K16"/>
    <mergeCell ref="L15:L16"/>
    <mergeCell ref="M15:M16"/>
    <mergeCell ref="N15:N16"/>
    <mergeCell ref="H16:I16"/>
    <mergeCell ref="T19:T22"/>
    <mergeCell ref="U19:U22"/>
    <mergeCell ref="V19:V22"/>
    <mergeCell ref="D20:G20"/>
    <mergeCell ref="H20:I20"/>
    <mergeCell ref="B23:B24"/>
    <mergeCell ref="C23:C24"/>
    <mergeCell ref="D23:D24"/>
    <mergeCell ref="E23:E24"/>
    <mergeCell ref="F23:F24"/>
    <mergeCell ref="G23:G24"/>
    <mergeCell ref="H23:I23"/>
    <mergeCell ref="K21:K22"/>
    <mergeCell ref="L21:L22"/>
    <mergeCell ref="D21:D22"/>
    <mergeCell ref="T23:T24"/>
    <mergeCell ref="U23:U24"/>
    <mergeCell ref="V23:V24"/>
    <mergeCell ref="H24:I24"/>
    <mergeCell ref="K23:K24"/>
    <mergeCell ref="L23:L24"/>
    <mergeCell ref="P21:P22"/>
    <mergeCell ref="B19:B22"/>
    <mergeCell ref="C19:C22"/>
    <mergeCell ref="Q21:Q22"/>
    <mergeCell ref="H22:I22"/>
    <mergeCell ref="R26:R29"/>
    <mergeCell ref="S26:S29"/>
    <mergeCell ref="D28:D29"/>
    <mergeCell ref="E28:E29"/>
    <mergeCell ref="F28:F29"/>
    <mergeCell ref="G28:G29"/>
    <mergeCell ref="H28:I28"/>
    <mergeCell ref="R19:R22"/>
    <mergeCell ref="S19:S22"/>
    <mergeCell ref="E21:E22"/>
    <mergeCell ref="F21:F22"/>
    <mergeCell ref="G21:G22"/>
    <mergeCell ref="H21:I21"/>
    <mergeCell ref="M21:M22"/>
    <mergeCell ref="N21:N22"/>
    <mergeCell ref="O21:O22"/>
    <mergeCell ref="K19:L20"/>
    <mergeCell ref="M19:Q20"/>
    <mergeCell ref="D19:G19"/>
    <mergeCell ref="H19:I19"/>
    <mergeCell ref="J19:J22"/>
    <mergeCell ref="B25:C25"/>
    <mergeCell ref="D25:V25"/>
    <mergeCell ref="Q28:Q29"/>
    <mergeCell ref="H29:I29"/>
    <mergeCell ref="M28:M29"/>
    <mergeCell ref="N28:N29"/>
    <mergeCell ref="O28:O29"/>
    <mergeCell ref="B26:B29"/>
    <mergeCell ref="C26:C29"/>
    <mergeCell ref="D26:G26"/>
    <mergeCell ref="H26:I26"/>
    <mergeCell ref="J26:J29"/>
    <mergeCell ref="K26:L27"/>
    <mergeCell ref="M26:Q27"/>
    <mergeCell ref="B33:C33"/>
    <mergeCell ref="D33:V33"/>
    <mergeCell ref="T26:T29"/>
    <mergeCell ref="U26:U29"/>
    <mergeCell ref="V26:V29"/>
    <mergeCell ref="D27:G27"/>
    <mergeCell ref="H27:I27"/>
    <mergeCell ref="B30:B32"/>
    <mergeCell ref="C30:C32"/>
    <mergeCell ref="D30:D32"/>
    <mergeCell ref="E30:E32"/>
    <mergeCell ref="F30:F32"/>
    <mergeCell ref="G30:G32"/>
    <mergeCell ref="H30:I30"/>
    <mergeCell ref="K28:K29"/>
    <mergeCell ref="L28:L29"/>
    <mergeCell ref="T30:T32"/>
    <mergeCell ref="U30:U32"/>
    <mergeCell ref="V30:V32"/>
    <mergeCell ref="H31:I31"/>
    <mergeCell ref="H32:I32"/>
    <mergeCell ref="K30:K32"/>
    <mergeCell ref="L30:L32"/>
    <mergeCell ref="P28:P29"/>
    <mergeCell ref="T34:T37"/>
    <mergeCell ref="U34:U37"/>
    <mergeCell ref="V34:V37"/>
    <mergeCell ref="D35:G35"/>
    <mergeCell ref="H35:I35"/>
    <mergeCell ref="H41:I41"/>
    <mergeCell ref="H42:I42"/>
    <mergeCell ref="H43:I43"/>
    <mergeCell ref="C41:C43"/>
    <mergeCell ref="C34:C37"/>
    <mergeCell ref="D34:G34"/>
    <mergeCell ref="H34:I34"/>
    <mergeCell ref="J34:J37"/>
    <mergeCell ref="K34:L35"/>
    <mergeCell ref="M34:Q35"/>
    <mergeCell ref="R34:R37"/>
    <mergeCell ref="S34:S37"/>
    <mergeCell ref="B38:B43"/>
    <mergeCell ref="H39:I39"/>
    <mergeCell ref="H40:I40"/>
    <mergeCell ref="P36:P37"/>
    <mergeCell ref="Q36:Q37"/>
    <mergeCell ref="H37:I37"/>
    <mergeCell ref="C38:C40"/>
    <mergeCell ref="H38:I38"/>
    <mergeCell ref="K36:K37"/>
    <mergeCell ref="L36:L37"/>
    <mergeCell ref="M36:M37"/>
    <mergeCell ref="N36:N37"/>
    <mergeCell ref="O36:O37"/>
    <mergeCell ref="D36:D37"/>
    <mergeCell ref="E36:E37"/>
    <mergeCell ref="F36:F37"/>
    <mergeCell ref="G36:G37"/>
    <mergeCell ref="H36:I36"/>
    <mergeCell ref="B34:B37"/>
    <mergeCell ref="B44:C44"/>
    <mergeCell ref="D44:V44"/>
    <mergeCell ref="B45:B48"/>
    <mergeCell ref="C45:C48"/>
    <mergeCell ref="D45:G45"/>
    <mergeCell ref="H45:I45"/>
    <mergeCell ref="J45:J48"/>
    <mergeCell ref="K45:L46"/>
    <mergeCell ref="M45:Q46"/>
    <mergeCell ref="R45:R48"/>
    <mergeCell ref="S45:S48"/>
    <mergeCell ref="T45:T48"/>
    <mergeCell ref="U45:U48"/>
    <mergeCell ref="V45:V48"/>
    <mergeCell ref="D46:G46"/>
    <mergeCell ref="H46:I46"/>
    <mergeCell ref="P47:P48"/>
    <mergeCell ref="Q47:Q48"/>
    <mergeCell ref="H48:I48"/>
    <mergeCell ref="R30:R32"/>
    <mergeCell ref="H49:I49"/>
    <mergeCell ref="K47:K48"/>
    <mergeCell ref="L47:L48"/>
    <mergeCell ref="M47:M48"/>
    <mergeCell ref="N47:N48"/>
    <mergeCell ref="O47:O48"/>
    <mergeCell ref="D47:D48"/>
    <mergeCell ref="E47:E48"/>
    <mergeCell ref="F47:F48"/>
    <mergeCell ref="G47:G48"/>
    <mergeCell ref="H47:I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1"/>
  <sheetViews>
    <sheetView topLeftCell="B1" workbookViewId="0">
      <selection activeCell="B7" sqref="B7"/>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8" width="39.7109375" style="1" customWidth="1"/>
    <col min="9" max="9" width="20.28515625" style="1" customWidth="1"/>
    <col min="10" max="11" width="11.42578125" style="1"/>
    <col min="12" max="12" width="14.85546875" style="1" customWidth="1"/>
    <col min="13" max="13" width="13" style="1" customWidth="1"/>
    <col min="14" max="14" width="13.5703125" style="1" customWidth="1"/>
    <col min="15" max="15" width="12.85546875" style="1" customWidth="1"/>
    <col min="16" max="16" width="11.42578125" style="1"/>
    <col min="17" max="17" width="30" style="1" customWidth="1"/>
    <col min="18" max="18" width="11.42578125" style="1"/>
    <col min="19" max="19" width="18" style="1" customWidth="1"/>
    <col min="20" max="20" width="11.42578125" style="1"/>
    <col min="21" max="21" width="13.7109375" style="15" customWidth="1"/>
    <col min="22" max="16384" width="11.42578125" style="1"/>
  </cols>
  <sheetData>
    <row r="2" spans="2:21" ht="13.5" thickBot="1" x14ac:dyDescent="0.25"/>
    <row r="3" spans="2:21" ht="15" customHeight="1" x14ac:dyDescent="0.2">
      <c r="B3" s="154" t="s">
        <v>259</v>
      </c>
      <c r="C3" s="155"/>
      <c r="D3" s="155"/>
      <c r="E3" s="155"/>
      <c r="F3" s="155"/>
      <c r="G3" s="155"/>
      <c r="H3" s="155"/>
      <c r="I3" s="155"/>
      <c r="J3" s="155"/>
      <c r="K3" s="155"/>
      <c r="L3" s="155"/>
      <c r="M3" s="155"/>
      <c r="N3" s="155"/>
      <c r="O3" s="155"/>
      <c r="P3" s="155"/>
      <c r="Q3" s="155"/>
      <c r="R3" s="155"/>
      <c r="S3" s="155"/>
      <c r="T3" s="155"/>
      <c r="U3" s="156"/>
    </row>
    <row r="4" spans="2:21" x14ac:dyDescent="0.2">
      <c r="B4" s="149"/>
      <c r="C4" s="150"/>
      <c r="D4" s="150"/>
      <c r="E4" s="150"/>
      <c r="F4" s="150"/>
      <c r="G4" s="150"/>
      <c r="H4" s="150"/>
      <c r="I4" s="150"/>
      <c r="J4" s="150"/>
      <c r="K4" s="150"/>
      <c r="L4" s="150"/>
      <c r="M4" s="150"/>
      <c r="N4" s="150"/>
      <c r="O4" s="150"/>
      <c r="P4" s="150"/>
      <c r="Q4" s="150"/>
      <c r="R4" s="150"/>
      <c r="S4" s="150"/>
      <c r="T4" s="150"/>
      <c r="U4" s="157"/>
    </row>
    <row r="5" spans="2:21" x14ac:dyDescent="0.2">
      <c r="B5" s="149"/>
      <c r="C5" s="150"/>
      <c r="D5" s="150"/>
      <c r="E5" s="150"/>
      <c r="F5" s="150"/>
      <c r="G5" s="150"/>
      <c r="H5" s="150"/>
      <c r="I5" s="150"/>
      <c r="J5" s="150"/>
      <c r="K5" s="150"/>
      <c r="L5" s="150"/>
      <c r="M5" s="150"/>
      <c r="N5" s="150"/>
      <c r="O5" s="150"/>
      <c r="P5" s="150"/>
      <c r="Q5" s="150"/>
      <c r="R5" s="150"/>
      <c r="S5" s="150"/>
      <c r="T5" s="150"/>
      <c r="U5" s="157"/>
    </row>
    <row r="6" spans="2:21" ht="13.5" thickBot="1" x14ac:dyDescent="0.25">
      <c r="B6" s="158"/>
      <c r="C6" s="159"/>
      <c r="D6" s="159"/>
      <c r="E6" s="159"/>
      <c r="F6" s="159"/>
      <c r="G6" s="159"/>
      <c r="H6" s="159"/>
      <c r="I6" s="159"/>
      <c r="J6" s="159"/>
      <c r="K6" s="159"/>
      <c r="L6" s="159"/>
      <c r="M6" s="159"/>
      <c r="N6" s="159"/>
      <c r="O6" s="159"/>
      <c r="P6" s="159"/>
      <c r="Q6" s="159"/>
      <c r="R6" s="159"/>
      <c r="S6" s="159"/>
      <c r="T6" s="159"/>
      <c r="U6" s="160"/>
    </row>
    <row r="7" spans="2:21" x14ac:dyDescent="0.2">
      <c r="B7" s="29"/>
      <c r="C7" s="16"/>
      <c r="D7" s="16"/>
      <c r="E7" s="16"/>
      <c r="F7" s="16"/>
      <c r="G7" s="16"/>
      <c r="H7" s="16"/>
      <c r="I7" s="16"/>
      <c r="J7" s="16"/>
      <c r="K7" s="16"/>
      <c r="L7" s="16"/>
      <c r="M7" s="16"/>
      <c r="N7" s="16"/>
      <c r="O7" s="16"/>
      <c r="P7" s="16"/>
      <c r="Q7" s="16"/>
      <c r="R7" s="16"/>
      <c r="S7" s="16"/>
      <c r="T7" s="41"/>
      <c r="U7" s="30"/>
    </row>
    <row r="8" spans="2:21" ht="25.5" customHeight="1" x14ac:dyDescent="0.2">
      <c r="B8" s="149" t="s">
        <v>56</v>
      </c>
      <c r="C8" s="150"/>
      <c r="D8" s="385" t="s">
        <v>226</v>
      </c>
      <c r="E8" s="385"/>
      <c r="F8" s="385"/>
      <c r="G8" s="385"/>
      <c r="H8" s="385"/>
      <c r="I8" s="385"/>
      <c r="J8" s="23"/>
      <c r="K8" s="23"/>
      <c r="L8" s="23"/>
      <c r="M8" s="22"/>
      <c r="N8" s="22"/>
      <c r="O8" s="151" t="s">
        <v>0</v>
      </c>
      <c r="P8" s="151"/>
      <c r="Q8" s="162">
        <v>42643</v>
      </c>
      <c r="R8" s="163"/>
      <c r="S8" s="22"/>
      <c r="T8" s="40"/>
      <c r="U8" s="31"/>
    </row>
    <row r="9" spans="2:21" ht="33.75" customHeight="1" x14ac:dyDescent="0.2">
      <c r="B9" s="149" t="s">
        <v>1</v>
      </c>
      <c r="C9" s="150"/>
      <c r="D9" s="386" t="s">
        <v>225</v>
      </c>
      <c r="E9" s="386"/>
      <c r="F9" s="386"/>
      <c r="G9" s="386"/>
      <c r="H9" s="386"/>
      <c r="I9" s="386"/>
      <c r="J9" s="23"/>
      <c r="K9" s="23"/>
      <c r="L9" s="23"/>
      <c r="M9" s="22"/>
      <c r="N9" s="22"/>
      <c r="O9" s="151" t="s">
        <v>2</v>
      </c>
      <c r="P9" s="151"/>
      <c r="Q9" s="326">
        <v>2016</v>
      </c>
      <c r="R9" s="326"/>
      <c r="S9" s="22"/>
      <c r="T9" s="40"/>
      <c r="U9" s="31"/>
    </row>
    <row r="10" spans="2:21" x14ac:dyDescent="0.2">
      <c r="B10" s="32"/>
      <c r="C10" s="22"/>
      <c r="D10" s="22"/>
      <c r="E10" s="22"/>
      <c r="F10" s="22"/>
      <c r="G10" s="22"/>
      <c r="H10" s="22"/>
      <c r="I10" s="22"/>
      <c r="J10" s="22"/>
      <c r="K10" s="22"/>
      <c r="L10" s="22"/>
      <c r="M10" s="22"/>
      <c r="N10" s="22"/>
      <c r="O10" s="22"/>
      <c r="P10" s="22"/>
      <c r="Q10" s="17"/>
      <c r="R10" s="17"/>
      <c r="S10" s="22"/>
      <c r="T10" s="40"/>
      <c r="U10" s="31"/>
    </row>
    <row r="11" spans="2:21" s="10" customFormat="1" ht="28.5" customHeight="1" x14ac:dyDescent="0.2">
      <c r="B11" s="173" t="s">
        <v>45</v>
      </c>
      <c r="C11" s="174"/>
      <c r="D11" s="175" t="s">
        <v>46</v>
      </c>
      <c r="E11" s="175"/>
      <c r="F11" s="175"/>
      <c r="G11" s="175"/>
      <c r="H11" s="175"/>
      <c r="I11" s="175"/>
      <c r="J11" s="175"/>
      <c r="K11" s="175"/>
      <c r="L11" s="175"/>
      <c r="M11" s="175"/>
      <c r="N11" s="175"/>
      <c r="O11" s="175"/>
      <c r="P11" s="175"/>
      <c r="Q11" s="175"/>
      <c r="R11" s="175"/>
      <c r="S11" s="175"/>
      <c r="T11" s="175"/>
      <c r="U11" s="176"/>
    </row>
    <row r="12" spans="2:21" ht="26.25" customHeight="1" x14ac:dyDescent="0.2">
      <c r="B12" s="363" t="s">
        <v>3</v>
      </c>
      <c r="C12" s="364"/>
      <c r="D12" s="365" t="s">
        <v>165</v>
      </c>
      <c r="E12" s="365"/>
      <c r="F12" s="365"/>
      <c r="G12" s="365"/>
      <c r="H12" s="365"/>
      <c r="I12" s="365"/>
      <c r="J12" s="365"/>
      <c r="K12" s="365"/>
      <c r="L12" s="365"/>
      <c r="M12" s="365"/>
      <c r="N12" s="365"/>
      <c r="O12" s="365"/>
      <c r="P12" s="365"/>
      <c r="Q12" s="365"/>
      <c r="R12" s="365"/>
      <c r="S12" s="365"/>
      <c r="T12" s="365"/>
      <c r="U12" s="366"/>
    </row>
    <row r="13" spans="2:21" s="19" customFormat="1" ht="25.5" customHeight="1" x14ac:dyDescent="0.25">
      <c r="B13" s="361" t="s">
        <v>4</v>
      </c>
      <c r="C13" s="262" t="s">
        <v>5</v>
      </c>
      <c r="D13" s="275" t="s">
        <v>6</v>
      </c>
      <c r="E13" s="276"/>
      <c r="F13" s="276"/>
      <c r="G13" s="277"/>
      <c r="H13" s="275" t="s">
        <v>7</v>
      </c>
      <c r="I13" s="262" t="s">
        <v>9</v>
      </c>
      <c r="J13" s="275" t="s">
        <v>10</v>
      </c>
      <c r="K13" s="277"/>
      <c r="L13" s="275" t="s">
        <v>11</v>
      </c>
      <c r="M13" s="276"/>
      <c r="N13" s="276"/>
      <c r="O13" s="276"/>
      <c r="P13" s="277"/>
      <c r="Q13" s="262" t="s">
        <v>12</v>
      </c>
      <c r="R13" s="262" t="s">
        <v>13</v>
      </c>
      <c r="S13" s="281" t="s">
        <v>14</v>
      </c>
      <c r="T13" s="283" t="s">
        <v>55</v>
      </c>
      <c r="U13" s="285" t="s">
        <v>15</v>
      </c>
    </row>
    <row r="14" spans="2:21" s="19" customFormat="1" ht="15" customHeight="1" x14ac:dyDescent="0.25">
      <c r="B14" s="362"/>
      <c r="C14" s="263"/>
      <c r="D14" s="278" t="s">
        <v>57</v>
      </c>
      <c r="E14" s="280"/>
      <c r="F14" s="280"/>
      <c r="G14" s="279"/>
      <c r="H14" s="287"/>
      <c r="I14" s="263"/>
      <c r="J14" s="278"/>
      <c r="K14" s="279"/>
      <c r="L14" s="278"/>
      <c r="M14" s="280"/>
      <c r="N14" s="280"/>
      <c r="O14" s="280"/>
      <c r="P14" s="279"/>
      <c r="Q14" s="263"/>
      <c r="R14" s="263"/>
      <c r="S14" s="282"/>
      <c r="T14" s="284"/>
      <c r="U14" s="286"/>
    </row>
    <row r="15" spans="2:21" s="19" customFormat="1" ht="39" customHeight="1" x14ac:dyDescent="0.25">
      <c r="B15" s="362"/>
      <c r="C15" s="263"/>
      <c r="D15" s="266" t="s">
        <v>16</v>
      </c>
      <c r="E15" s="266" t="s">
        <v>17</v>
      </c>
      <c r="F15" s="266" t="s">
        <v>18</v>
      </c>
      <c r="G15" s="266" t="s">
        <v>19</v>
      </c>
      <c r="H15" s="287"/>
      <c r="I15" s="263"/>
      <c r="J15" s="262" t="s">
        <v>20</v>
      </c>
      <c r="K15" s="262" t="s">
        <v>21</v>
      </c>
      <c r="L15" s="262" t="s">
        <v>22</v>
      </c>
      <c r="M15" s="262" t="s">
        <v>23</v>
      </c>
      <c r="N15" s="262" t="s">
        <v>47</v>
      </c>
      <c r="O15" s="283" t="s">
        <v>26</v>
      </c>
      <c r="P15" s="262" t="s">
        <v>27</v>
      </c>
      <c r="Q15" s="263"/>
      <c r="R15" s="263"/>
      <c r="S15" s="282"/>
      <c r="T15" s="284"/>
      <c r="U15" s="286"/>
    </row>
    <row r="16" spans="2:21" s="19" customFormat="1" ht="15.75" customHeight="1" x14ac:dyDescent="0.25">
      <c r="B16" s="362"/>
      <c r="C16" s="263"/>
      <c r="D16" s="267"/>
      <c r="E16" s="267"/>
      <c r="F16" s="267"/>
      <c r="G16" s="267"/>
      <c r="H16" s="287"/>
      <c r="I16" s="263"/>
      <c r="J16" s="263"/>
      <c r="K16" s="263"/>
      <c r="L16" s="263"/>
      <c r="M16" s="263"/>
      <c r="N16" s="263"/>
      <c r="O16" s="284"/>
      <c r="P16" s="263"/>
      <c r="Q16" s="263"/>
      <c r="R16" s="263"/>
      <c r="S16" s="282"/>
      <c r="T16" s="284"/>
      <c r="U16" s="286"/>
    </row>
    <row r="17" spans="2:21" s="2" customFormat="1" ht="39" customHeight="1" x14ac:dyDescent="0.2">
      <c r="B17" s="344" t="s">
        <v>173</v>
      </c>
      <c r="C17" s="224" t="s">
        <v>172</v>
      </c>
      <c r="D17" s="334">
        <v>0</v>
      </c>
      <c r="E17" s="337">
        <v>0.3</v>
      </c>
      <c r="F17" s="340">
        <v>0.4</v>
      </c>
      <c r="G17" s="343"/>
      <c r="H17" s="72" t="s">
        <v>239</v>
      </c>
      <c r="I17" s="345" t="s">
        <v>174</v>
      </c>
      <c r="J17" s="348">
        <v>42522</v>
      </c>
      <c r="K17" s="348">
        <v>42705</v>
      </c>
      <c r="L17" s="6"/>
      <c r="M17" s="6"/>
      <c r="N17" s="6"/>
      <c r="O17" s="6"/>
      <c r="P17" s="6"/>
      <c r="Q17" s="232" t="s">
        <v>254</v>
      </c>
      <c r="R17" s="7"/>
      <c r="S17" s="327">
        <f>F17</f>
        <v>0.4</v>
      </c>
      <c r="T17" s="330">
        <v>0.2</v>
      </c>
      <c r="U17" s="333">
        <f>S17*T17</f>
        <v>8.0000000000000016E-2</v>
      </c>
    </row>
    <row r="18" spans="2:21" s="2" customFormat="1" ht="37.5" customHeight="1" x14ac:dyDescent="0.2">
      <c r="B18" s="344"/>
      <c r="C18" s="224"/>
      <c r="D18" s="335"/>
      <c r="E18" s="338"/>
      <c r="F18" s="341"/>
      <c r="G18" s="341"/>
      <c r="H18" s="72" t="s">
        <v>170</v>
      </c>
      <c r="I18" s="346"/>
      <c r="J18" s="316"/>
      <c r="K18" s="316"/>
      <c r="L18" s="6"/>
      <c r="M18" s="6"/>
      <c r="N18" s="6"/>
      <c r="O18" s="6"/>
      <c r="P18" s="6"/>
      <c r="Q18" s="350"/>
      <c r="R18" s="7"/>
      <c r="S18" s="328"/>
      <c r="T18" s="331"/>
      <c r="U18" s="328"/>
    </row>
    <row r="19" spans="2:21" s="2" customFormat="1" ht="48.75" customHeight="1" x14ac:dyDescent="0.2">
      <c r="B19" s="344"/>
      <c r="C19" s="224"/>
      <c r="D19" s="336"/>
      <c r="E19" s="339"/>
      <c r="F19" s="342"/>
      <c r="G19" s="342"/>
      <c r="H19" s="72" t="s">
        <v>171</v>
      </c>
      <c r="I19" s="347"/>
      <c r="J19" s="349"/>
      <c r="K19" s="349"/>
      <c r="L19" s="6"/>
      <c r="M19" s="6"/>
      <c r="N19" s="6"/>
      <c r="O19" s="6"/>
      <c r="P19" s="6"/>
      <c r="Q19" s="351"/>
      <c r="R19" s="7"/>
      <c r="S19" s="329"/>
      <c r="T19" s="332"/>
      <c r="U19" s="329"/>
    </row>
    <row r="20" spans="2:21" x14ac:dyDescent="0.2">
      <c r="B20" s="363" t="s">
        <v>33</v>
      </c>
      <c r="C20" s="364"/>
      <c r="D20" s="365" t="s">
        <v>166</v>
      </c>
      <c r="E20" s="365"/>
      <c r="F20" s="365"/>
      <c r="G20" s="365"/>
      <c r="H20" s="365"/>
      <c r="I20" s="365"/>
      <c r="J20" s="365"/>
      <c r="K20" s="365"/>
      <c r="L20" s="365"/>
      <c r="M20" s="365"/>
      <c r="N20" s="365"/>
      <c r="O20" s="365"/>
      <c r="P20" s="365"/>
      <c r="Q20" s="365"/>
      <c r="R20" s="365"/>
      <c r="S20" s="365"/>
      <c r="T20" s="365"/>
      <c r="U20" s="366"/>
    </row>
    <row r="21" spans="2:21" x14ac:dyDescent="0.2">
      <c r="B21" s="361" t="s">
        <v>4</v>
      </c>
      <c r="C21" s="262" t="s">
        <v>5</v>
      </c>
      <c r="D21" s="275" t="s">
        <v>6</v>
      </c>
      <c r="E21" s="276"/>
      <c r="F21" s="276"/>
      <c r="G21" s="277"/>
      <c r="H21" s="275" t="s">
        <v>7</v>
      </c>
      <c r="I21" s="262" t="s">
        <v>9</v>
      </c>
      <c r="J21" s="275" t="s">
        <v>10</v>
      </c>
      <c r="K21" s="277"/>
      <c r="L21" s="275" t="s">
        <v>11</v>
      </c>
      <c r="M21" s="276"/>
      <c r="N21" s="276"/>
      <c r="O21" s="276"/>
      <c r="P21" s="277"/>
      <c r="Q21" s="262" t="s">
        <v>12</v>
      </c>
      <c r="R21" s="262" t="s">
        <v>13</v>
      </c>
      <c r="S21" s="281" t="s">
        <v>14</v>
      </c>
      <c r="T21" s="283" t="s">
        <v>55</v>
      </c>
      <c r="U21" s="285" t="s">
        <v>15</v>
      </c>
    </row>
    <row r="22" spans="2:21" x14ac:dyDescent="0.2">
      <c r="B22" s="362"/>
      <c r="C22" s="263"/>
      <c r="D22" s="278" t="s">
        <v>57</v>
      </c>
      <c r="E22" s="280"/>
      <c r="F22" s="280"/>
      <c r="G22" s="279"/>
      <c r="H22" s="287"/>
      <c r="I22" s="263"/>
      <c r="J22" s="278"/>
      <c r="K22" s="279"/>
      <c r="L22" s="278"/>
      <c r="M22" s="280"/>
      <c r="N22" s="280"/>
      <c r="O22" s="280"/>
      <c r="P22" s="279"/>
      <c r="Q22" s="263"/>
      <c r="R22" s="263"/>
      <c r="S22" s="282"/>
      <c r="T22" s="284"/>
      <c r="U22" s="286"/>
    </row>
    <row r="23" spans="2:21" x14ac:dyDescent="0.2">
      <c r="B23" s="362"/>
      <c r="C23" s="263"/>
      <c r="D23" s="266" t="s">
        <v>16</v>
      </c>
      <c r="E23" s="266" t="s">
        <v>17</v>
      </c>
      <c r="F23" s="266" t="s">
        <v>18</v>
      </c>
      <c r="G23" s="266" t="s">
        <v>19</v>
      </c>
      <c r="H23" s="287"/>
      <c r="I23" s="263"/>
      <c r="J23" s="262" t="s">
        <v>20</v>
      </c>
      <c r="K23" s="262" t="s">
        <v>21</v>
      </c>
      <c r="L23" s="262" t="s">
        <v>22</v>
      </c>
      <c r="M23" s="262" t="s">
        <v>23</v>
      </c>
      <c r="N23" s="262" t="s">
        <v>47</v>
      </c>
      <c r="O23" s="283" t="s">
        <v>26</v>
      </c>
      <c r="P23" s="262" t="s">
        <v>27</v>
      </c>
      <c r="Q23" s="263"/>
      <c r="R23" s="263"/>
      <c r="S23" s="282"/>
      <c r="T23" s="284"/>
      <c r="U23" s="286"/>
    </row>
    <row r="24" spans="2:21" x14ac:dyDescent="0.2">
      <c r="B24" s="362"/>
      <c r="C24" s="263"/>
      <c r="D24" s="267"/>
      <c r="E24" s="267"/>
      <c r="F24" s="267"/>
      <c r="G24" s="267"/>
      <c r="H24" s="287"/>
      <c r="I24" s="263"/>
      <c r="J24" s="263"/>
      <c r="K24" s="263"/>
      <c r="L24" s="263"/>
      <c r="M24" s="263"/>
      <c r="N24" s="263"/>
      <c r="O24" s="284"/>
      <c r="P24" s="263"/>
      <c r="Q24" s="263"/>
      <c r="R24" s="263"/>
      <c r="S24" s="282"/>
      <c r="T24" s="284"/>
      <c r="U24" s="286"/>
    </row>
    <row r="25" spans="2:21" ht="72.75" customHeight="1" x14ac:dyDescent="0.2">
      <c r="B25" s="224" t="s">
        <v>180</v>
      </c>
      <c r="C25" s="224" t="s">
        <v>31</v>
      </c>
      <c r="D25" s="382"/>
      <c r="E25" s="383"/>
      <c r="F25" s="353">
        <v>0.55000000000000004</v>
      </c>
      <c r="G25" s="354"/>
      <c r="H25" s="72" t="s">
        <v>175</v>
      </c>
      <c r="I25" s="197" t="s">
        <v>179</v>
      </c>
      <c r="J25" s="213">
        <v>42370</v>
      </c>
      <c r="K25" s="213">
        <v>42705</v>
      </c>
      <c r="L25" s="124"/>
      <c r="M25" s="124"/>
      <c r="N25" s="124"/>
      <c r="O25" s="124"/>
      <c r="P25" s="124"/>
      <c r="Q25" s="232" t="s">
        <v>248</v>
      </c>
      <c r="R25" s="125"/>
      <c r="S25" s="360">
        <f>F25</f>
        <v>0.55000000000000004</v>
      </c>
      <c r="T25" s="330">
        <v>0.2</v>
      </c>
      <c r="U25" s="333">
        <f>S25*T25</f>
        <v>0.11000000000000001</v>
      </c>
    </row>
    <row r="26" spans="2:21" ht="105" customHeight="1" x14ac:dyDescent="0.2">
      <c r="B26" s="224"/>
      <c r="C26" s="224"/>
      <c r="D26" s="382"/>
      <c r="E26" s="384"/>
      <c r="F26" s="354"/>
      <c r="G26" s="354"/>
      <c r="H26" s="72" t="s">
        <v>176</v>
      </c>
      <c r="I26" s="197"/>
      <c r="J26" s="213"/>
      <c r="K26" s="213"/>
      <c r="L26" s="124"/>
      <c r="M26" s="124"/>
      <c r="N26" s="124"/>
      <c r="O26" s="124"/>
      <c r="P26" s="124"/>
      <c r="Q26" s="350"/>
      <c r="R26" s="125"/>
      <c r="S26" s="328"/>
      <c r="T26" s="331"/>
      <c r="U26" s="328"/>
    </row>
    <row r="27" spans="2:21" ht="40.5" customHeight="1" x14ac:dyDescent="0.2">
      <c r="B27" s="224"/>
      <c r="C27" s="224"/>
      <c r="D27" s="382"/>
      <c r="E27" s="384"/>
      <c r="F27" s="354"/>
      <c r="G27" s="354"/>
      <c r="H27" s="72" t="s">
        <v>177</v>
      </c>
      <c r="I27" s="197"/>
      <c r="J27" s="213"/>
      <c r="K27" s="213"/>
      <c r="L27" s="124"/>
      <c r="M27" s="124"/>
      <c r="N27" s="124"/>
      <c r="O27" s="124"/>
      <c r="P27" s="124"/>
      <c r="Q27" s="350"/>
      <c r="R27" s="125"/>
      <c r="S27" s="328"/>
      <c r="T27" s="331"/>
      <c r="U27" s="328"/>
    </row>
    <row r="28" spans="2:21" ht="25.5" x14ac:dyDescent="0.2">
      <c r="B28" s="224"/>
      <c r="C28" s="224"/>
      <c r="D28" s="382"/>
      <c r="E28" s="384"/>
      <c r="F28" s="354"/>
      <c r="G28" s="354"/>
      <c r="H28" s="72" t="s">
        <v>178</v>
      </c>
      <c r="I28" s="197"/>
      <c r="J28" s="213"/>
      <c r="K28" s="213"/>
      <c r="L28" s="124"/>
      <c r="M28" s="124"/>
      <c r="N28" s="124"/>
      <c r="O28" s="124"/>
      <c r="P28" s="124"/>
      <c r="Q28" s="351"/>
      <c r="R28" s="125"/>
      <c r="S28" s="329"/>
      <c r="T28" s="332"/>
      <c r="U28" s="329"/>
    </row>
    <row r="29" spans="2:21" x14ac:dyDescent="0.2">
      <c r="B29" s="363" t="s">
        <v>61</v>
      </c>
      <c r="C29" s="364"/>
      <c r="D29" s="365" t="s">
        <v>167</v>
      </c>
      <c r="E29" s="365"/>
      <c r="F29" s="365"/>
      <c r="G29" s="365"/>
      <c r="H29" s="365"/>
      <c r="I29" s="365"/>
      <c r="J29" s="365"/>
      <c r="K29" s="365"/>
      <c r="L29" s="365"/>
      <c r="M29" s="365"/>
      <c r="N29" s="365"/>
      <c r="O29" s="365"/>
      <c r="P29" s="365"/>
      <c r="Q29" s="365"/>
      <c r="R29" s="365"/>
      <c r="S29" s="365"/>
      <c r="T29" s="365"/>
      <c r="U29" s="366"/>
    </row>
    <row r="30" spans="2:21" x14ac:dyDescent="0.2">
      <c r="B30" s="361" t="s">
        <v>4</v>
      </c>
      <c r="C30" s="262" t="s">
        <v>5</v>
      </c>
      <c r="D30" s="275" t="s">
        <v>6</v>
      </c>
      <c r="E30" s="276"/>
      <c r="F30" s="276"/>
      <c r="G30" s="277"/>
      <c r="H30" s="275" t="s">
        <v>7</v>
      </c>
      <c r="I30" s="262" t="s">
        <v>9</v>
      </c>
      <c r="J30" s="275" t="s">
        <v>10</v>
      </c>
      <c r="K30" s="277"/>
      <c r="L30" s="275" t="s">
        <v>11</v>
      </c>
      <c r="M30" s="276"/>
      <c r="N30" s="276"/>
      <c r="O30" s="276"/>
      <c r="P30" s="277"/>
      <c r="Q30" s="262" t="s">
        <v>12</v>
      </c>
      <c r="R30" s="262" t="s">
        <v>13</v>
      </c>
      <c r="S30" s="281" t="s">
        <v>14</v>
      </c>
      <c r="T30" s="283" t="s">
        <v>55</v>
      </c>
      <c r="U30" s="285" t="s">
        <v>15</v>
      </c>
    </row>
    <row r="31" spans="2:21" x14ac:dyDescent="0.2">
      <c r="B31" s="362"/>
      <c r="C31" s="263"/>
      <c r="D31" s="278" t="s">
        <v>57</v>
      </c>
      <c r="E31" s="280"/>
      <c r="F31" s="280"/>
      <c r="G31" s="279"/>
      <c r="H31" s="287"/>
      <c r="I31" s="263"/>
      <c r="J31" s="278"/>
      <c r="K31" s="279"/>
      <c r="L31" s="278"/>
      <c r="M31" s="280"/>
      <c r="N31" s="280"/>
      <c r="O31" s="280"/>
      <c r="P31" s="279"/>
      <c r="Q31" s="263"/>
      <c r="R31" s="263"/>
      <c r="S31" s="282"/>
      <c r="T31" s="284"/>
      <c r="U31" s="286"/>
    </row>
    <row r="32" spans="2:21" ht="35.25" customHeight="1" x14ac:dyDescent="0.2">
      <c r="B32" s="362"/>
      <c r="C32" s="263"/>
      <c r="D32" s="266" t="s">
        <v>16</v>
      </c>
      <c r="E32" s="266" t="s">
        <v>17</v>
      </c>
      <c r="F32" s="266" t="s">
        <v>18</v>
      </c>
      <c r="G32" s="266" t="s">
        <v>19</v>
      </c>
      <c r="H32" s="287"/>
      <c r="I32" s="263"/>
      <c r="J32" s="262" t="s">
        <v>20</v>
      </c>
      <c r="K32" s="262" t="s">
        <v>21</v>
      </c>
      <c r="L32" s="262" t="s">
        <v>22</v>
      </c>
      <c r="M32" s="262" t="s">
        <v>23</v>
      </c>
      <c r="N32" s="262" t="s">
        <v>47</v>
      </c>
      <c r="O32" s="283" t="s">
        <v>26</v>
      </c>
      <c r="P32" s="262" t="s">
        <v>27</v>
      </c>
      <c r="Q32" s="263"/>
      <c r="R32" s="263"/>
      <c r="S32" s="282"/>
      <c r="T32" s="284"/>
      <c r="U32" s="286"/>
    </row>
    <row r="33" spans="2:22" ht="39.75" customHeight="1" x14ac:dyDescent="0.2">
      <c r="B33" s="362"/>
      <c r="C33" s="263"/>
      <c r="D33" s="267"/>
      <c r="E33" s="267"/>
      <c r="F33" s="267"/>
      <c r="G33" s="267"/>
      <c r="H33" s="287"/>
      <c r="I33" s="263"/>
      <c r="J33" s="263"/>
      <c r="K33" s="263"/>
      <c r="L33" s="263"/>
      <c r="M33" s="263"/>
      <c r="N33" s="263"/>
      <c r="O33" s="284"/>
      <c r="P33" s="263"/>
      <c r="Q33" s="263"/>
      <c r="R33" s="263"/>
      <c r="S33" s="282"/>
      <c r="T33" s="284"/>
      <c r="U33" s="286"/>
    </row>
    <row r="34" spans="2:22" ht="89.25" customHeight="1" x14ac:dyDescent="0.2">
      <c r="B34" s="379" t="s">
        <v>191</v>
      </c>
      <c r="C34" s="60" t="s">
        <v>181</v>
      </c>
      <c r="D34" s="140">
        <v>0</v>
      </c>
      <c r="E34" s="140">
        <v>0</v>
      </c>
      <c r="F34" s="146">
        <v>0.1</v>
      </c>
      <c r="G34" s="78"/>
      <c r="H34" s="110" t="s">
        <v>182</v>
      </c>
      <c r="I34" s="357" t="s">
        <v>194</v>
      </c>
      <c r="J34" s="348">
        <v>42370</v>
      </c>
      <c r="K34" s="348">
        <v>42705</v>
      </c>
      <c r="L34" s="96"/>
      <c r="M34" s="96"/>
      <c r="N34" s="96"/>
      <c r="O34" s="96"/>
      <c r="P34" s="96"/>
      <c r="Q34" s="232" t="s">
        <v>255</v>
      </c>
      <c r="R34" s="7"/>
      <c r="S34" s="86">
        <f t="shared" ref="S34:S40" si="0">F34</f>
        <v>0.1</v>
      </c>
      <c r="T34" s="87">
        <v>2.1399999999999999E-2</v>
      </c>
      <c r="U34" s="86">
        <f>S34*T34</f>
        <v>2.14E-3</v>
      </c>
    </row>
    <row r="35" spans="2:22" ht="28.5" customHeight="1" x14ac:dyDescent="0.2">
      <c r="B35" s="380"/>
      <c r="C35" s="224" t="s">
        <v>190</v>
      </c>
      <c r="D35" s="140">
        <v>0</v>
      </c>
      <c r="E35" s="140">
        <v>0</v>
      </c>
      <c r="F35" s="146">
        <v>0.1</v>
      </c>
      <c r="G35" s="78"/>
      <c r="H35" s="72" t="s">
        <v>183</v>
      </c>
      <c r="I35" s="358"/>
      <c r="J35" s="316"/>
      <c r="K35" s="316"/>
      <c r="L35" s="96"/>
      <c r="M35" s="96"/>
      <c r="N35" s="96"/>
      <c r="O35" s="96"/>
      <c r="P35" s="96"/>
      <c r="Q35" s="355"/>
      <c r="R35" s="7"/>
      <c r="S35" s="86">
        <f t="shared" si="0"/>
        <v>0.1</v>
      </c>
      <c r="T35" s="87">
        <v>2.1399999999999999E-2</v>
      </c>
      <c r="U35" s="86">
        <f t="shared" ref="U35:U41" si="1">S35*T35</f>
        <v>2.14E-3</v>
      </c>
    </row>
    <row r="36" spans="2:22" ht="22.5" x14ac:dyDescent="0.2">
      <c r="B36" s="380"/>
      <c r="C36" s="224"/>
      <c r="D36" s="140">
        <v>0</v>
      </c>
      <c r="E36" s="140">
        <v>0</v>
      </c>
      <c r="F36" s="146">
        <v>0.2</v>
      </c>
      <c r="G36" s="78"/>
      <c r="H36" s="72" t="s">
        <v>184</v>
      </c>
      <c r="I36" s="358"/>
      <c r="J36" s="316"/>
      <c r="K36" s="316"/>
      <c r="L36" s="96"/>
      <c r="M36" s="96"/>
      <c r="N36" s="96"/>
      <c r="O36" s="96"/>
      <c r="P36" s="96"/>
      <c r="Q36" s="355"/>
      <c r="R36" s="7"/>
      <c r="S36" s="86">
        <f t="shared" si="0"/>
        <v>0.2</v>
      </c>
      <c r="T36" s="87">
        <v>2.1399999999999999E-2</v>
      </c>
      <c r="U36" s="86">
        <f t="shared" si="1"/>
        <v>4.28E-3</v>
      </c>
    </row>
    <row r="37" spans="2:22" ht="25.5" x14ac:dyDescent="0.2">
      <c r="B37" s="380"/>
      <c r="C37" s="224"/>
      <c r="D37" s="140">
        <v>0</v>
      </c>
      <c r="E37" s="140">
        <v>0</v>
      </c>
      <c r="F37" s="146">
        <v>0.1</v>
      </c>
      <c r="G37" s="78"/>
      <c r="H37" s="72" t="s">
        <v>185</v>
      </c>
      <c r="I37" s="358"/>
      <c r="J37" s="316"/>
      <c r="K37" s="316"/>
      <c r="L37" s="96"/>
      <c r="M37" s="96"/>
      <c r="N37" s="96"/>
      <c r="O37" s="96"/>
      <c r="P37" s="96"/>
      <c r="Q37" s="355"/>
      <c r="R37" s="7"/>
      <c r="S37" s="86">
        <f t="shared" si="0"/>
        <v>0.1</v>
      </c>
      <c r="T37" s="87">
        <v>2.1399999999999999E-2</v>
      </c>
      <c r="U37" s="86">
        <f t="shared" si="1"/>
        <v>2.14E-3</v>
      </c>
      <c r="V37" s="67"/>
    </row>
    <row r="38" spans="2:22" ht="63.75" x14ac:dyDescent="0.2">
      <c r="B38" s="380"/>
      <c r="C38" s="224"/>
      <c r="D38" s="140">
        <v>0</v>
      </c>
      <c r="E38" s="140">
        <v>0</v>
      </c>
      <c r="F38" s="146">
        <v>0.1</v>
      </c>
      <c r="G38" s="78"/>
      <c r="H38" s="72" t="s">
        <v>186</v>
      </c>
      <c r="I38" s="358"/>
      <c r="J38" s="316"/>
      <c r="K38" s="316"/>
      <c r="L38" s="96"/>
      <c r="M38" s="96"/>
      <c r="N38" s="96"/>
      <c r="O38" s="96"/>
      <c r="P38" s="96"/>
      <c r="Q38" s="355"/>
      <c r="R38" s="7"/>
      <c r="S38" s="86">
        <f t="shared" si="0"/>
        <v>0.1</v>
      </c>
      <c r="T38" s="87">
        <v>2.1399999999999999E-2</v>
      </c>
      <c r="U38" s="86">
        <f t="shared" si="1"/>
        <v>2.14E-3</v>
      </c>
      <c r="V38" s="68"/>
    </row>
    <row r="39" spans="2:22" ht="22.5" x14ac:dyDescent="0.2">
      <c r="B39" s="380"/>
      <c r="C39" s="224"/>
      <c r="D39" s="140">
        <v>0</v>
      </c>
      <c r="E39" s="140">
        <v>0</v>
      </c>
      <c r="F39" s="146">
        <v>0.1</v>
      </c>
      <c r="G39" s="78"/>
      <c r="H39" s="72" t="s">
        <v>187</v>
      </c>
      <c r="I39" s="358"/>
      <c r="J39" s="316"/>
      <c r="K39" s="316"/>
      <c r="L39" s="96"/>
      <c r="M39" s="96"/>
      <c r="N39" s="96"/>
      <c r="O39" s="96"/>
      <c r="P39" s="96"/>
      <c r="Q39" s="355"/>
      <c r="R39" s="7"/>
      <c r="S39" s="86">
        <f t="shared" si="0"/>
        <v>0.1</v>
      </c>
      <c r="T39" s="87">
        <v>2.1399999999999999E-2</v>
      </c>
      <c r="U39" s="86">
        <f t="shared" si="1"/>
        <v>2.14E-3</v>
      </c>
      <c r="V39" s="66"/>
    </row>
    <row r="40" spans="2:22" ht="25.5" x14ac:dyDescent="0.2">
      <c r="B40" s="381"/>
      <c r="C40" s="224"/>
      <c r="D40" s="140">
        <v>0</v>
      </c>
      <c r="E40" s="140">
        <v>0</v>
      </c>
      <c r="F40" s="147">
        <v>0.1</v>
      </c>
      <c r="G40" s="38"/>
      <c r="H40" s="72" t="s">
        <v>188</v>
      </c>
      <c r="I40" s="359"/>
      <c r="J40" s="349"/>
      <c r="K40" s="349"/>
      <c r="L40" s="96"/>
      <c r="M40" s="96"/>
      <c r="N40" s="96"/>
      <c r="O40" s="96"/>
      <c r="P40" s="96"/>
      <c r="Q40" s="355"/>
      <c r="R40" s="7"/>
      <c r="S40" s="86">
        <f t="shared" si="0"/>
        <v>0.1</v>
      </c>
      <c r="T40" s="87">
        <v>2.1399999999999999E-2</v>
      </c>
      <c r="U40" s="86">
        <f t="shared" si="1"/>
        <v>2.14E-3</v>
      </c>
    </row>
    <row r="41" spans="2:22" ht="63.75" x14ac:dyDescent="0.2">
      <c r="B41" s="130" t="s">
        <v>192</v>
      </c>
      <c r="C41" s="80" t="s">
        <v>193</v>
      </c>
      <c r="D41" s="140">
        <v>0</v>
      </c>
      <c r="E41" s="141">
        <v>0</v>
      </c>
      <c r="F41" s="148">
        <v>0.1</v>
      </c>
      <c r="G41" s="85"/>
      <c r="H41" s="61" t="s">
        <v>189</v>
      </c>
      <c r="I41" s="37" t="s">
        <v>195</v>
      </c>
      <c r="J41" s="13">
        <v>42370</v>
      </c>
      <c r="K41" s="13">
        <v>42705</v>
      </c>
      <c r="L41" s="6"/>
      <c r="M41" s="6"/>
      <c r="N41" s="6"/>
      <c r="O41" s="6"/>
      <c r="P41" s="6"/>
      <c r="Q41" s="356"/>
      <c r="R41" s="7"/>
      <c r="S41" s="86">
        <f>F41</f>
        <v>0.1</v>
      </c>
      <c r="T41" s="79">
        <v>0.05</v>
      </c>
      <c r="U41" s="86">
        <f t="shared" si="1"/>
        <v>5.000000000000001E-3</v>
      </c>
    </row>
    <row r="42" spans="2:22" ht="28.5" customHeight="1" x14ac:dyDescent="0.2">
      <c r="B42" s="363" t="s">
        <v>63</v>
      </c>
      <c r="C42" s="364"/>
      <c r="D42" s="365" t="s">
        <v>168</v>
      </c>
      <c r="E42" s="365"/>
      <c r="F42" s="365"/>
      <c r="G42" s="365"/>
      <c r="H42" s="365"/>
      <c r="I42" s="365"/>
      <c r="J42" s="365"/>
      <c r="K42" s="365"/>
      <c r="L42" s="365"/>
      <c r="M42" s="365"/>
      <c r="N42" s="365"/>
      <c r="O42" s="365"/>
      <c r="P42" s="365"/>
      <c r="Q42" s="365"/>
      <c r="R42" s="365"/>
      <c r="S42" s="365"/>
      <c r="T42" s="365"/>
      <c r="U42" s="366"/>
    </row>
    <row r="43" spans="2:22" x14ac:dyDescent="0.2">
      <c r="B43" s="361" t="s">
        <v>4</v>
      </c>
      <c r="C43" s="262" t="s">
        <v>5</v>
      </c>
      <c r="D43" s="275" t="s">
        <v>6</v>
      </c>
      <c r="E43" s="276"/>
      <c r="F43" s="276"/>
      <c r="G43" s="277"/>
      <c r="H43" s="275" t="s">
        <v>7</v>
      </c>
      <c r="I43" s="262" t="s">
        <v>9</v>
      </c>
      <c r="J43" s="275" t="s">
        <v>10</v>
      </c>
      <c r="K43" s="277"/>
      <c r="L43" s="275" t="s">
        <v>11</v>
      </c>
      <c r="M43" s="276"/>
      <c r="N43" s="276"/>
      <c r="O43" s="276"/>
      <c r="P43" s="277"/>
      <c r="Q43" s="262" t="s">
        <v>12</v>
      </c>
      <c r="R43" s="262" t="s">
        <v>13</v>
      </c>
      <c r="S43" s="281" t="s">
        <v>14</v>
      </c>
      <c r="T43" s="283" t="s">
        <v>55</v>
      </c>
      <c r="U43" s="285" t="s">
        <v>15</v>
      </c>
    </row>
    <row r="44" spans="2:22" x14ac:dyDescent="0.2">
      <c r="B44" s="362"/>
      <c r="C44" s="263"/>
      <c r="D44" s="278" t="s">
        <v>57</v>
      </c>
      <c r="E44" s="280"/>
      <c r="F44" s="280"/>
      <c r="G44" s="279"/>
      <c r="H44" s="287"/>
      <c r="I44" s="263"/>
      <c r="J44" s="278"/>
      <c r="K44" s="279"/>
      <c r="L44" s="278"/>
      <c r="M44" s="280"/>
      <c r="N44" s="280"/>
      <c r="O44" s="280"/>
      <c r="P44" s="279"/>
      <c r="Q44" s="263"/>
      <c r="R44" s="263"/>
      <c r="S44" s="282"/>
      <c r="T44" s="284"/>
      <c r="U44" s="286"/>
    </row>
    <row r="45" spans="2:22" x14ac:dyDescent="0.2">
      <c r="B45" s="362"/>
      <c r="C45" s="263"/>
      <c r="D45" s="266" t="s">
        <v>16</v>
      </c>
      <c r="E45" s="266" t="s">
        <v>17</v>
      </c>
      <c r="F45" s="266" t="s">
        <v>18</v>
      </c>
      <c r="G45" s="266" t="s">
        <v>19</v>
      </c>
      <c r="H45" s="287"/>
      <c r="I45" s="263"/>
      <c r="J45" s="262" t="s">
        <v>20</v>
      </c>
      <c r="K45" s="262" t="s">
        <v>21</v>
      </c>
      <c r="L45" s="262" t="s">
        <v>22</v>
      </c>
      <c r="M45" s="262" t="s">
        <v>23</v>
      </c>
      <c r="N45" s="262" t="s">
        <v>47</v>
      </c>
      <c r="O45" s="283" t="s">
        <v>26</v>
      </c>
      <c r="P45" s="262" t="s">
        <v>27</v>
      </c>
      <c r="Q45" s="263"/>
      <c r="R45" s="263"/>
      <c r="S45" s="282"/>
      <c r="T45" s="284"/>
      <c r="U45" s="286"/>
    </row>
    <row r="46" spans="2:22" ht="13.5" thickBot="1" x14ac:dyDescent="0.25">
      <c r="B46" s="362"/>
      <c r="C46" s="263"/>
      <c r="D46" s="267"/>
      <c r="E46" s="267"/>
      <c r="F46" s="267"/>
      <c r="G46" s="267"/>
      <c r="H46" s="287"/>
      <c r="I46" s="263"/>
      <c r="J46" s="263"/>
      <c r="K46" s="263"/>
      <c r="L46" s="263"/>
      <c r="M46" s="263"/>
      <c r="N46" s="263"/>
      <c r="O46" s="284"/>
      <c r="P46" s="263"/>
      <c r="Q46" s="263"/>
      <c r="R46" s="263"/>
      <c r="S46" s="282"/>
      <c r="T46" s="284"/>
      <c r="U46" s="286"/>
    </row>
    <row r="47" spans="2:22" ht="78" customHeight="1" x14ac:dyDescent="0.2">
      <c r="B47" s="367" t="s">
        <v>180</v>
      </c>
      <c r="C47" s="62" t="s">
        <v>31</v>
      </c>
      <c r="D47" s="116">
        <v>0.4</v>
      </c>
      <c r="E47" s="116">
        <v>0.6</v>
      </c>
      <c r="F47" s="146">
        <v>0.7</v>
      </c>
      <c r="G47" s="78"/>
      <c r="H47" s="84" t="s">
        <v>196</v>
      </c>
      <c r="I47" s="39" t="s">
        <v>204</v>
      </c>
      <c r="J47" s="13">
        <v>42370</v>
      </c>
      <c r="K47" s="14">
        <v>42705</v>
      </c>
      <c r="L47" s="6"/>
      <c r="M47" s="6"/>
      <c r="N47" s="6"/>
      <c r="O47" s="6"/>
      <c r="P47" s="6"/>
      <c r="Q47" s="128" t="s">
        <v>249</v>
      </c>
      <c r="R47" s="7"/>
      <c r="S47" s="89">
        <f>F47</f>
        <v>0.7</v>
      </c>
      <c r="T47" s="88">
        <v>0.05</v>
      </c>
      <c r="U47" s="86">
        <f>S47*T47</f>
        <v>3.4999999999999996E-2</v>
      </c>
    </row>
    <row r="48" spans="2:22" ht="43.5" customHeight="1" x14ac:dyDescent="0.2">
      <c r="B48" s="368"/>
      <c r="C48" s="367" t="s">
        <v>190</v>
      </c>
      <c r="D48" s="372">
        <v>0.32</v>
      </c>
      <c r="E48" s="372">
        <v>0.42</v>
      </c>
      <c r="F48" s="372">
        <v>0.7</v>
      </c>
      <c r="G48" s="372"/>
      <c r="H48" s="84" t="s">
        <v>197</v>
      </c>
      <c r="I48" s="357" t="s">
        <v>203</v>
      </c>
      <c r="J48" s="348">
        <v>42370</v>
      </c>
      <c r="K48" s="370">
        <v>42705</v>
      </c>
      <c r="L48" s="6"/>
      <c r="M48" s="6"/>
      <c r="N48" s="6"/>
      <c r="O48" s="6"/>
      <c r="P48" s="6"/>
      <c r="Q48" s="232" t="s">
        <v>250</v>
      </c>
      <c r="R48" s="7"/>
      <c r="S48" s="376">
        <f>F48</f>
        <v>0.7</v>
      </c>
      <c r="T48" s="375">
        <v>0.15</v>
      </c>
      <c r="U48" s="226">
        <f>S48*T48</f>
        <v>0.105</v>
      </c>
    </row>
    <row r="49" spans="2:21" ht="45.75" customHeight="1" x14ac:dyDescent="0.2">
      <c r="B49" s="368"/>
      <c r="C49" s="368"/>
      <c r="D49" s="373"/>
      <c r="E49" s="373"/>
      <c r="F49" s="373"/>
      <c r="G49" s="373"/>
      <c r="H49" s="84" t="s">
        <v>198</v>
      </c>
      <c r="I49" s="358"/>
      <c r="J49" s="316"/>
      <c r="K49" s="370"/>
      <c r="L49" s="6"/>
      <c r="M49" s="6"/>
      <c r="N49" s="6"/>
      <c r="O49" s="6"/>
      <c r="P49" s="6"/>
      <c r="Q49" s="356"/>
      <c r="R49" s="7"/>
      <c r="S49" s="377"/>
      <c r="T49" s="226"/>
      <c r="U49" s="226"/>
    </row>
    <row r="50" spans="2:21" ht="66" customHeight="1" x14ac:dyDescent="0.2">
      <c r="B50" s="368"/>
      <c r="C50" s="368"/>
      <c r="D50" s="373"/>
      <c r="E50" s="373"/>
      <c r="F50" s="373"/>
      <c r="G50" s="373"/>
      <c r="H50" s="84" t="s">
        <v>199</v>
      </c>
      <c r="I50" s="358"/>
      <c r="J50" s="316"/>
      <c r="K50" s="370"/>
      <c r="L50" s="6"/>
      <c r="M50" s="6"/>
      <c r="N50" s="6"/>
      <c r="O50" s="6"/>
      <c r="P50" s="6"/>
      <c r="Q50" s="127" t="s">
        <v>251</v>
      </c>
      <c r="R50" s="7"/>
      <c r="S50" s="377"/>
      <c r="T50" s="226"/>
      <c r="U50" s="226"/>
    </row>
    <row r="51" spans="2:21" ht="25.5" x14ac:dyDescent="0.2">
      <c r="B51" s="368"/>
      <c r="C51" s="368"/>
      <c r="D51" s="373"/>
      <c r="E51" s="373"/>
      <c r="F51" s="373"/>
      <c r="G51" s="373"/>
      <c r="H51" s="84" t="s">
        <v>200</v>
      </c>
      <c r="I51" s="358"/>
      <c r="J51" s="316"/>
      <c r="K51" s="370"/>
      <c r="L51" s="6"/>
      <c r="M51" s="6"/>
      <c r="N51" s="6"/>
      <c r="O51" s="6"/>
      <c r="P51" s="6"/>
      <c r="Q51" s="127" t="s">
        <v>240</v>
      </c>
      <c r="R51" s="7"/>
      <c r="S51" s="377"/>
      <c r="T51" s="226"/>
      <c r="U51" s="226"/>
    </row>
    <row r="52" spans="2:21" ht="15.75" customHeight="1" x14ac:dyDescent="0.2">
      <c r="B52" s="368"/>
      <c r="C52" s="368"/>
      <c r="D52" s="373"/>
      <c r="E52" s="373"/>
      <c r="F52" s="373"/>
      <c r="G52" s="373"/>
      <c r="H52" s="84" t="s">
        <v>201</v>
      </c>
      <c r="I52" s="358"/>
      <c r="J52" s="316"/>
      <c r="K52" s="370"/>
      <c r="L52" s="6"/>
      <c r="M52" s="6"/>
      <c r="N52" s="6"/>
      <c r="O52" s="6"/>
      <c r="P52" s="6"/>
      <c r="Q52" s="127" t="s">
        <v>240</v>
      </c>
      <c r="R52" s="7"/>
      <c r="S52" s="377"/>
      <c r="T52" s="226"/>
      <c r="U52" s="226"/>
    </row>
    <row r="53" spans="2:21" ht="15" customHeight="1" x14ac:dyDescent="0.2">
      <c r="B53" s="369"/>
      <c r="C53" s="369"/>
      <c r="D53" s="374"/>
      <c r="E53" s="374"/>
      <c r="F53" s="374"/>
      <c r="G53" s="374"/>
      <c r="H53" s="84" t="s">
        <v>202</v>
      </c>
      <c r="I53" s="359"/>
      <c r="J53" s="349"/>
      <c r="K53" s="371"/>
      <c r="L53" s="6"/>
      <c r="M53" s="6"/>
      <c r="N53" s="6"/>
      <c r="O53" s="6"/>
      <c r="P53" s="6"/>
      <c r="Q53" s="127" t="s">
        <v>240</v>
      </c>
      <c r="R53" s="7"/>
      <c r="S53" s="378"/>
      <c r="T53" s="226"/>
      <c r="U53" s="226"/>
    </row>
    <row r="54" spans="2:21" x14ac:dyDescent="0.2">
      <c r="B54" s="363" t="s">
        <v>65</v>
      </c>
      <c r="C54" s="364"/>
      <c r="D54" s="365" t="s">
        <v>169</v>
      </c>
      <c r="E54" s="365"/>
      <c r="F54" s="365"/>
      <c r="G54" s="365"/>
      <c r="H54" s="365"/>
      <c r="I54" s="365"/>
      <c r="J54" s="365"/>
      <c r="K54" s="365"/>
      <c r="L54" s="365"/>
      <c r="M54" s="365"/>
      <c r="N54" s="365"/>
      <c r="O54" s="365"/>
      <c r="P54" s="365"/>
      <c r="Q54" s="365"/>
      <c r="R54" s="365"/>
      <c r="S54" s="365"/>
      <c r="T54" s="365"/>
      <c r="U54" s="366"/>
    </row>
    <row r="55" spans="2:21" x14ac:dyDescent="0.2">
      <c r="B55" s="361" t="s">
        <v>4</v>
      </c>
      <c r="C55" s="262" t="s">
        <v>5</v>
      </c>
      <c r="D55" s="275" t="s">
        <v>6</v>
      </c>
      <c r="E55" s="276"/>
      <c r="F55" s="276"/>
      <c r="G55" s="277"/>
      <c r="H55" s="275" t="s">
        <v>7</v>
      </c>
      <c r="I55" s="262" t="s">
        <v>9</v>
      </c>
      <c r="J55" s="275" t="s">
        <v>10</v>
      </c>
      <c r="K55" s="277"/>
      <c r="L55" s="275" t="s">
        <v>11</v>
      </c>
      <c r="M55" s="276"/>
      <c r="N55" s="276"/>
      <c r="O55" s="276"/>
      <c r="P55" s="277"/>
      <c r="Q55" s="262" t="s">
        <v>12</v>
      </c>
      <c r="R55" s="262" t="s">
        <v>13</v>
      </c>
      <c r="S55" s="281" t="s">
        <v>14</v>
      </c>
      <c r="T55" s="283" t="s">
        <v>55</v>
      </c>
      <c r="U55" s="285" t="s">
        <v>15</v>
      </c>
    </row>
    <row r="56" spans="2:21" x14ac:dyDescent="0.2">
      <c r="B56" s="362"/>
      <c r="C56" s="263"/>
      <c r="D56" s="278" t="s">
        <v>57</v>
      </c>
      <c r="E56" s="280"/>
      <c r="F56" s="280"/>
      <c r="G56" s="279"/>
      <c r="H56" s="287"/>
      <c r="I56" s="263"/>
      <c r="J56" s="278"/>
      <c r="K56" s="279"/>
      <c r="L56" s="278"/>
      <c r="M56" s="280"/>
      <c r="N56" s="280"/>
      <c r="O56" s="280"/>
      <c r="P56" s="279"/>
      <c r="Q56" s="263"/>
      <c r="R56" s="263"/>
      <c r="S56" s="282"/>
      <c r="T56" s="284"/>
      <c r="U56" s="286"/>
    </row>
    <row r="57" spans="2:21" x14ac:dyDescent="0.2">
      <c r="B57" s="362"/>
      <c r="C57" s="263"/>
      <c r="D57" s="266" t="s">
        <v>16</v>
      </c>
      <c r="E57" s="266" t="s">
        <v>17</v>
      </c>
      <c r="F57" s="266" t="s">
        <v>18</v>
      </c>
      <c r="G57" s="266" t="s">
        <v>19</v>
      </c>
      <c r="H57" s="287"/>
      <c r="I57" s="263"/>
      <c r="J57" s="262" t="s">
        <v>20</v>
      </c>
      <c r="K57" s="262" t="s">
        <v>21</v>
      </c>
      <c r="L57" s="262" t="s">
        <v>22</v>
      </c>
      <c r="M57" s="262" t="s">
        <v>23</v>
      </c>
      <c r="N57" s="262" t="s">
        <v>47</v>
      </c>
      <c r="O57" s="283" t="s">
        <v>26</v>
      </c>
      <c r="P57" s="262" t="s">
        <v>27</v>
      </c>
      <c r="Q57" s="263"/>
      <c r="R57" s="263"/>
      <c r="S57" s="282"/>
      <c r="T57" s="284"/>
      <c r="U57" s="286"/>
    </row>
    <row r="58" spans="2:21" x14ac:dyDescent="0.2">
      <c r="B58" s="362"/>
      <c r="C58" s="263"/>
      <c r="D58" s="267"/>
      <c r="E58" s="267"/>
      <c r="F58" s="267"/>
      <c r="G58" s="267"/>
      <c r="H58" s="287"/>
      <c r="I58" s="263"/>
      <c r="J58" s="263"/>
      <c r="K58" s="263"/>
      <c r="L58" s="263"/>
      <c r="M58" s="263"/>
      <c r="N58" s="263"/>
      <c r="O58" s="284"/>
      <c r="P58" s="263"/>
      <c r="Q58" s="263"/>
      <c r="R58" s="263"/>
      <c r="S58" s="282"/>
      <c r="T58" s="284"/>
      <c r="U58" s="286"/>
    </row>
    <row r="59" spans="2:21" ht="37.5" customHeight="1" x14ac:dyDescent="0.2">
      <c r="B59" s="344" t="s">
        <v>208</v>
      </c>
      <c r="C59" s="224" t="s">
        <v>31</v>
      </c>
      <c r="D59" s="352">
        <v>0.5</v>
      </c>
      <c r="E59" s="352">
        <v>0.3</v>
      </c>
      <c r="F59" s="353">
        <v>0.85</v>
      </c>
      <c r="G59" s="354"/>
      <c r="H59" s="72" t="s">
        <v>205</v>
      </c>
      <c r="I59" s="194" t="s">
        <v>31</v>
      </c>
      <c r="J59" s="213">
        <v>42370</v>
      </c>
      <c r="K59" s="213">
        <v>42705</v>
      </c>
      <c r="L59" s="6"/>
      <c r="M59" s="6"/>
      <c r="N59" s="6"/>
      <c r="O59" s="6"/>
      <c r="P59" s="6"/>
      <c r="Q59" s="232" t="s">
        <v>256</v>
      </c>
      <c r="R59" s="7"/>
      <c r="S59" s="360">
        <f>E59</f>
        <v>0.3</v>
      </c>
      <c r="T59" s="330">
        <v>0.2</v>
      </c>
      <c r="U59" s="333">
        <f>S59*T59</f>
        <v>0.06</v>
      </c>
    </row>
    <row r="60" spans="2:21" ht="30.75" customHeight="1" x14ac:dyDescent="0.2">
      <c r="B60" s="344"/>
      <c r="C60" s="224"/>
      <c r="D60" s="352"/>
      <c r="E60" s="352"/>
      <c r="F60" s="354"/>
      <c r="G60" s="354"/>
      <c r="H60" s="72" t="s">
        <v>206</v>
      </c>
      <c r="I60" s="194"/>
      <c r="J60" s="213"/>
      <c r="K60" s="213"/>
      <c r="L60" s="6"/>
      <c r="M60" s="6"/>
      <c r="N60" s="6"/>
      <c r="O60" s="6"/>
      <c r="P60" s="6"/>
      <c r="Q60" s="355"/>
      <c r="R60" s="7"/>
      <c r="S60" s="328"/>
      <c r="T60" s="331"/>
      <c r="U60" s="328"/>
    </row>
    <row r="61" spans="2:21" ht="81" customHeight="1" x14ac:dyDescent="0.2">
      <c r="B61" s="344"/>
      <c r="C61" s="224"/>
      <c r="D61" s="352"/>
      <c r="E61" s="352"/>
      <c r="F61" s="354"/>
      <c r="G61" s="354"/>
      <c r="H61" s="72" t="s">
        <v>207</v>
      </c>
      <c r="I61" s="194"/>
      <c r="J61" s="213"/>
      <c r="K61" s="213"/>
      <c r="L61" s="6"/>
      <c r="M61" s="6"/>
      <c r="N61" s="6"/>
      <c r="O61" s="6"/>
      <c r="P61" s="6"/>
      <c r="Q61" s="356"/>
      <c r="R61" s="7"/>
      <c r="S61" s="329"/>
      <c r="T61" s="332"/>
      <c r="U61" s="329"/>
    </row>
  </sheetData>
  <mergeCells count="199">
    <mergeCell ref="Q48:Q49"/>
    <mergeCell ref="B3:U6"/>
    <mergeCell ref="R13:R16"/>
    <mergeCell ref="S13:S16"/>
    <mergeCell ref="U13:U16"/>
    <mergeCell ref="D15:D16"/>
    <mergeCell ref="E15:E16"/>
    <mergeCell ref="F15:F16"/>
    <mergeCell ref="G15:G16"/>
    <mergeCell ref="J15:J16"/>
    <mergeCell ref="K15:K16"/>
    <mergeCell ref="B11:C11"/>
    <mergeCell ref="D11:U11"/>
    <mergeCell ref="B12:C12"/>
    <mergeCell ref="D12:U12"/>
    <mergeCell ref="B13:B16"/>
    <mergeCell ref="C13:C16"/>
    <mergeCell ref="D13:G13"/>
    <mergeCell ref="D14:G14"/>
    <mergeCell ref="H13:H16"/>
    <mergeCell ref="T13:T16"/>
    <mergeCell ref="Q13:Q16"/>
    <mergeCell ref="B8:C8"/>
    <mergeCell ref="O8:P8"/>
    <mergeCell ref="D8:I8"/>
    <mergeCell ref="Q8:R8"/>
    <mergeCell ref="L15:L16"/>
    <mergeCell ref="I13:I16"/>
    <mergeCell ref="J13:K14"/>
    <mergeCell ref="L13:P14"/>
    <mergeCell ref="M15:M16"/>
    <mergeCell ref="O15:O16"/>
    <mergeCell ref="P15:P16"/>
    <mergeCell ref="N15:N16"/>
    <mergeCell ref="D9:I9"/>
    <mergeCell ref="B9:C9"/>
    <mergeCell ref="O9:P9"/>
    <mergeCell ref="Q9:R9"/>
    <mergeCell ref="S25:S28"/>
    <mergeCell ref="B20:C20"/>
    <mergeCell ref="D20:U20"/>
    <mergeCell ref="B21:B24"/>
    <mergeCell ref="C21:C24"/>
    <mergeCell ref="D21:G21"/>
    <mergeCell ref="H21:H24"/>
    <mergeCell ref="I21:I24"/>
    <mergeCell ref="J21:K22"/>
    <mergeCell ref="L21:P22"/>
    <mergeCell ref="Q21:Q24"/>
    <mergeCell ref="R21:R24"/>
    <mergeCell ref="S21:S24"/>
    <mergeCell ref="T21:T24"/>
    <mergeCell ref="U21:U24"/>
    <mergeCell ref="D22:G22"/>
    <mergeCell ref="D23:D24"/>
    <mergeCell ref="E23:E24"/>
    <mergeCell ref="F23:F24"/>
    <mergeCell ref="G23:G24"/>
    <mergeCell ref="O23:O24"/>
    <mergeCell ref="P23:P24"/>
    <mergeCell ref="E25:E28"/>
    <mergeCell ref="F25:F28"/>
    <mergeCell ref="G25:G28"/>
    <mergeCell ref="J23:J24"/>
    <mergeCell ref="K23:K24"/>
    <mergeCell ref="L23:L24"/>
    <mergeCell ref="M23:M24"/>
    <mergeCell ref="N23:N24"/>
    <mergeCell ref="B29:C29"/>
    <mergeCell ref="D29:U29"/>
    <mergeCell ref="B25:B28"/>
    <mergeCell ref="C25:C28"/>
    <mergeCell ref="D25:D28"/>
    <mergeCell ref="T25:T28"/>
    <mergeCell ref="U25:U28"/>
    <mergeCell ref="T30:T33"/>
    <mergeCell ref="U30:U33"/>
    <mergeCell ref="D31:G31"/>
    <mergeCell ref="D32:D33"/>
    <mergeCell ref="E32:E33"/>
    <mergeCell ref="F32:F33"/>
    <mergeCell ref="G32:G33"/>
    <mergeCell ref="J32:J33"/>
    <mergeCell ref="K32:K33"/>
    <mergeCell ref="L32:L33"/>
    <mergeCell ref="M32:M33"/>
    <mergeCell ref="N32:N33"/>
    <mergeCell ref="Q25:Q28"/>
    <mergeCell ref="R30:R33"/>
    <mergeCell ref="S30:S33"/>
    <mergeCell ref="B30:B33"/>
    <mergeCell ref="C30:C33"/>
    <mergeCell ref="B43:B46"/>
    <mergeCell ref="C43:C46"/>
    <mergeCell ref="D43:G43"/>
    <mergeCell ref="H43:H46"/>
    <mergeCell ref="I43:I46"/>
    <mergeCell ref="B42:C42"/>
    <mergeCell ref="D42:U42"/>
    <mergeCell ref="C35:C40"/>
    <mergeCell ref="B34:B40"/>
    <mergeCell ref="T43:T46"/>
    <mergeCell ref="U43:U46"/>
    <mergeCell ref="D44:G44"/>
    <mergeCell ref="D45:D46"/>
    <mergeCell ref="E45:E46"/>
    <mergeCell ref="F45:F46"/>
    <mergeCell ref="G45:G46"/>
    <mergeCell ref="J45:J46"/>
    <mergeCell ref="R43:R46"/>
    <mergeCell ref="S43:S46"/>
    <mergeCell ref="D30:G30"/>
    <mergeCell ref="H30:H33"/>
    <mergeCell ref="I30:I33"/>
    <mergeCell ref="O45:O46"/>
    <mergeCell ref="P45:P46"/>
    <mergeCell ref="J43:K44"/>
    <mergeCell ref="L43:P44"/>
    <mergeCell ref="Q43:Q46"/>
    <mergeCell ref="O32:O33"/>
    <mergeCell ref="P32:P33"/>
    <mergeCell ref="J30:K31"/>
    <mergeCell ref="L30:P31"/>
    <mergeCell ref="Q30:Q33"/>
    <mergeCell ref="Q34:Q41"/>
    <mergeCell ref="B55:B58"/>
    <mergeCell ref="C55:C58"/>
    <mergeCell ref="D55:G55"/>
    <mergeCell ref="H55:H58"/>
    <mergeCell ref="I55:I58"/>
    <mergeCell ref="B54:C54"/>
    <mergeCell ref="D54:U54"/>
    <mergeCell ref="C48:C53"/>
    <mergeCell ref="B47:B53"/>
    <mergeCell ref="K48:K53"/>
    <mergeCell ref="D48:D53"/>
    <mergeCell ref="E48:E53"/>
    <mergeCell ref="F48:F53"/>
    <mergeCell ref="G48:G53"/>
    <mergeCell ref="T48:T53"/>
    <mergeCell ref="U48:U53"/>
    <mergeCell ref="S48:S53"/>
    <mergeCell ref="T55:T58"/>
    <mergeCell ref="U55:U58"/>
    <mergeCell ref="D56:G56"/>
    <mergeCell ref="D57:D58"/>
    <mergeCell ref="E57:E58"/>
    <mergeCell ref="R55:R58"/>
    <mergeCell ref="S55:S58"/>
    <mergeCell ref="G59:G61"/>
    <mergeCell ref="S59:S61"/>
    <mergeCell ref="T59:T61"/>
    <mergeCell ref="U59:U61"/>
    <mergeCell ref="F57:F58"/>
    <mergeCell ref="G57:G58"/>
    <mergeCell ref="J57:J58"/>
    <mergeCell ref="K57:K58"/>
    <mergeCell ref="L57:L58"/>
    <mergeCell ref="M57:M58"/>
    <mergeCell ref="N57:N58"/>
    <mergeCell ref="O57:O58"/>
    <mergeCell ref="P57:P58"/>
    <mergeCell ref="B59:B61"/>
    <mergeCell ref="C59:C61"/>
    <mergeCell ref="D59:D61"/>
    <mergeCell ref="E59:E61"/>
    <mergeCell ref="F59:F61"/>
    <mergeCell ref="Q59:Q61"/>
    <mergeCell ref="I25:I28"/>
    <mergeCell ref="J25:J28"/>
    <mergeCell ref="K25:K28"/>
    <mergeCell ref="I34:I40"/>
    <mergeCell ref="J34:J40"/>
    <mergeCell ref="K34:K40"/>
    <mergeCell ref="I48:I53"/>
    <mergeCell ref="J48:J53"/>
    <mergeCell ref="I59:I61"/>
    <mergeCell ref="J59:J61"/>
    <mergeCell ref="K59:K61"/>
    <mergeCell ref="J55:K56"/>
    <mergeCell ref="L55:P56"/>
    <mergeCell ref="Q55:Q58"/>
    <mergeCell ref="K45:K46"/>
    <mergeCell ref="L45:L46"/>
    <mergeCell ref="M45:M46"/>
    <mergeCell ref="N45:N46"/>
    <mergeCell ref="S17:S19"/>
    <mergeCell ref="T17:T19"/>
    <mergeCell ref="U17:U19"/>
    <mergeCell ref="D17:D19"/>
    <mergeCell ref="E17:E19"/>
    <mergeCell ref="F17:F19"/>
    <mergeCell ref="G17:G19"/>
    <mergeCell ref="B17:B19"/>
    <mergeCell ref="C17:C19"/>
    <mergeCell ref="I17:I19"/>
    <mergeCell ref="J17:J19"/>
    <mergeCell ref="K17:K19"/>
    <mergeCell ref="Q17:Q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topLeftCell="B1" zoomScale="90" zoomScaleNormal="90" workbookViewId="0">
      <selection activeCell="B7" sqref="B7"/>
    </sheetView>
  </sheetViews>
  <sheetFormatPr baseColWidth="10" defaultRowHeight="12.75" x14ac:dyDescent="0.2"/>
  <cols>
    <col min="1" max="1" width="11.42578125" style="1"/>
    <col min="2" max="2" width="24.42578125" style="1" customWidth="1"/>
    <col min="3" max="3" width="21.140625" style="1" customWidth="1"/>
    <col min="4" max="4" width="5.85546875" style="1" customWidth="1"/>
    <col min="5" max="5" width="6.140625" style="1" customWidth="1"/>
    <col min="6" max="7" width="5.42578125" style="1" customWidth="1"/>
    <col min="8" max="9" width="11.42578125" style="1"/>
    <col min="10" max="10" width="18.7109375" style="1" customWidth="1"/>
    <col min="11" max="12" width="11.42578125" style="1"/>
    <col min="13" max="13" width="22.5703125" style="1" bestFit="1" customWidth="1"/>
    <col min="14" max="14" width="22.7109375" style="1" bestFit="1" customWidth="1"/>
    <col min="15" max="15" width="13.42578125" style="1" bestFit="1" customWidth="1"/>
    <col min="16" max="16" width="25.28515625" style="1" bestFit="1" customWidth="1"/>
    <col min="17" max="17" width="11.42578125" style="1"/>
    <col min="18" max="18" width="29.5703125" style="1" customWidth="1"/>
    <col min="19" max="19" width="11.42578125" style="1"/>
    <col min="20" max="20" width="11.42578125" style="143"/>
    <col min="21" max="21" width="11.42578125" style="1"/>
    <col min="22" max="22" width="13.7109375" style="1" customWidth="1"/>
    <col min="23" max="16384" width="11.42578125" style="1"/>
  </cols>
  <sheetData>
    <row r="2" spans="2:22" ht="13.5" thickBot="1" x14ac:dyDescent="0.25"/>
    <row r="3" spans="2:22" ht="15" customHeight="1" x14ac:dyDescent="0.2">
      <c r="B3" s="154" t="s">
        <v>259</v>
      </c>
      <c r="C3" s="155"/>
      <c r="D3" s="155"/>
      <c r="E3" s="155"/>
      <c r="F3" s="155"/>
      <c r="G3" s="155"/>
      <c r="H3" s="155"/>
      <c r="I3" s="155"/>
      <c r="J3" s="155"/>
      <c r="K3" s="155"/>
      <c r="L3" s="155"/>
      <c r="M3" s="155"/>
      <c r="N3" s="155"/>
      <c r="O3" s="155"/>
      <c r="P3" s="155"/>
      <c r="Q3" s="155"/>
      <c r="R3" s="155"/>
      <c r="S3" s="155"/>
      <c r="T3" s="155"/>
      <c r="U3" s="155"/>
      <c r="V3" s="156"/>
    </row>
    <row r="4" spans="2:22" x14ac:dyDescent="0.2">
      <c r="B4" s="149"/>
      <c r="C4" s="150"/>
      <c r="D4" s="150"/>
      <c r="E4" s="150"/>
      <c r="F4" s="150"/>
      <c r="G4" s="150"/>
      <c r="H4" s="150"/>
      <c r="I4" s="150"/>
      <c r="J4" s="150"/>
      <c r="K4" s="150"/>
      <c r="L4" s="150"/>
      <c r="M4" s="150"/>
      <c r="N4" s="150"/>
      <c r="O4" s="150"/>
      <c r="P4" s="150"/>
      <c r="Q4" s="150"/>
      <c r="R4" s="150"/>
      <c r="S4" s="150"/>
      <c r="T4" s="150"/>
      <c r="U4" s="150"/>
      <c r="V4" s="157"/>
    </row>
    <row r="5" spans="2:22" x14ac:dyDescent="0.2">
      <c r="B5" s="149"/>
      <c r="C5" s="150"/>
      <c r="D5" s="150"/>
      <c r="E5" s="150"/>
      <c r="F5" s="150"/>
      <c r="G5" s="150"/>
      <c r="H5" s="150"/>
      <c r="I5" s="150"/>
      <c r="J5" s="150"/>
      <c r="K5" s="150"/>
      <c r="L5" s="150"/>
      <c r="M5" s="150"/>
      <c r="N5" s="150"/>
      <c r="O5" s="150"/>
      <c r="P5" s="150"/>
      <c r="Q5" s="150"/>
      <c r="R5" s="150"/>
      <c r="S5" s="150"/>
      <c r="T5" s="150"/>
      <c r="U5" s="150"/>
      <c r="V5" s="157"/>
    </row>
    <row r="6" spans="2:22" ht="13.5" thickBot="1" x14ac:dyDescent="0.25">
      <c r="B6" s="158"/>
      <c r="C6" s="159"/>
      <c r="D6" s="159"/>
      <c r="E6" s="159"/>
      <c r="F6" s="159"/>
      <c r="G6" s="159"/>
      <c r="H6" s="159"/>
      <c r="I6" s="159"/>
      <c r="J6" s="159"/>
      <c r="K6" s="159"/>
      <c r="L6" s="159"/>
      <c r="M6" s="159"/>
      <c r="N6" s="159"/>
      <c r="O6" s="159"/>
      <c r="P6" s="159"/>
      <c r="Q6" s="159"/>
      <c r="R6" s="159"/>
      <c r="S6" s="159"/>
      <c r="T6" s="159"/>
      <c r="U6" s="159"/>
      <c r="V6" s="160"/>
    </row>
    <row r="7" spans="2:22" x14ac:dyDescent="0.2">
      <c r="B7" s="29"/>
      <c r="C7" s="16"/>
      <c r="D7" s="16"/>
      <c r="E7" s="16"/>
      <c r="F7" s="16"/>
      <c r="G7" s="16"/>
      <c r="H7" s="16"/>
      <c r="I7" s="16"/>
      <c r="J7" s="16"/>
      <c r="K7" s="16"/>
      <c r="L7" s="16"/>
      <c r="M7" s="16"/>
      <c r="N7" s="16"/>
      <c r="O7" s="16"/>
      <c r="P7" s="16"/>
      <c r="Q7" s="16"/>
      <c r="R7" s="16"/>
      <c r="S7" s="16"/>
      <c r="T7" s="144"/>
      <c r="U7" s="41"/>
      <c r="V7" s="30"/>
    </row>
    <row r="8" spans="2:22" ht="36" customHeight="1" x14ac:dyDescent="0.2">
      <c r="B8" s="149" t="s">
        <v>56</v>
      </c>
      <c r="C8" s="150"/>
      <c r="D8" s="385" t="s">
        <v>227</v>
      </c>
      <c r="E8" s="385"/>
      <c r="F8" s="385"/>
      <c r="G8" s="385"/>
      <c r="H8" s="385"/>
      <c r="I8" s="385"/>
      <c r="J8" s="385"/>
      <c r="K8" s="385"/>
      <c r="L8" s="23"/>
      <c r="M8" s="23"/>
      <c r="N8" s="22"/>
      <c r="O8" s="22"/>
      <c r="P8" s="151" t="s">
        <v>0</v>
      </c>
      <c r="Q8" s="151"/>
      <c r="R8" s="162">
        <v>42643</v>
      </c>
      <c r="S8" s="163"/>
      <c r="T8" s="145"/>
      <c r="U8" s="40"/>
      <c r="V8" s="31"/>
    </row>
    <row r="9" spans="2:22" ht="36.75" customHeight="1" x14ac:dyDescent="0.2">
      <c r="B9" s="149" t="s">
        <v>1</v>
      </c>
      <c r="C9" s="150"/>
      <c r="D9" s="386" t="s">
        <v>225</v>
      </c>
      <c r="E9" s="386"/>
      <c r="F9" s="386"/>
      <c r="G9" s="386"/>
      <c r="H9" s="386"/>
      <c r="I9" s="386"/>
      <c r="J9" s="386"/>
      <c r="K9" s="386"/>
      <c r="L9" s="23"/>
      <c r="M9" s="23"/>
      <c r="N9" s="22"/>
      <c r="O9" s="22"/>
      <c r="P9" s="151" t="s">
        <v>2</v>
      </c>
      <c r="Q9" s="151"/>
      <c r="R9" s="152">
        <v>2016</v>
      </c>
      <c r="S9" s="152"/>
      <c r="T9" s="145"/>
      <c r="U9" s="40"/>
      <c r="V9" s="31"/>
    </row>
    <row r="10" spans="2:22" x14ac:dyDescent="0.2">
      <c r="B10" s="32"/>
      <c r="C10" s="22"/>
      <c r="D10" s="22"/>
      <c r="E10" s="22"/>
      <c r="F10" s="22"/>
      <c r="G10" s="22"/>
      <c r="H10" s="22"/>
      <c r="I10" s="22"/>
      <c r="J10" s="22"/>
      <c r="K10" s="22"/>
      <c r="L10" s="22"/>
      <c r="M10" s="22"/>
      <c r="N10" s="22"/>
      <c r="O10" s="22"/>
      <c r="P10" s="22"/>
      <c r="Q10" s="22"/>
      <c r="R10" s="17"/>
      <c r="S10" s="17"/>
      <c r="T10" s="145"/>
      <c r="U10" s="40"/>
      <c r="V10" s="31"/>
    </row>
    <row r="11" spans="2:22" ht="42.75" customHeight="1" x14ac:dyDescent="0.2">
      <c r="B11" s="173" t="s">
        <v>48</v>
      </c>
      <c r="C11" s="174"/>
      <c r="D11" s="175" t="s">
        <v>49</v>
      </c>
      <c r="E11" s="175"/>
      <c r="F11" s="175"/>
      <c r="G11" s="175"/>
      <c r="H11" s="175"/>
      <c r="I11" s="175"/>
      <c r="J11" s="175"/>
      <c r="K11" s="175"/>
      <c r="L11" s="175"/>
      <c r="M11" s="175"/>
      <c r="N11" s="175"/>
      <c r="O11" s="175"/>
      <c r="P11" s="175"/>
      <c r="Q11" s="175"/>
      <c r="R11" s="175"/>
      <c r="S11" s="175"/>
      <c r="T11" s="175"/>
      <c r="U11" s="175"/>
      <c r="V11" s="176"/>
    </row>
    <row r="12" spans="2:22" x14ac:dyDescent="0.2">
      <c r="B12" s="363" t="s">
        <v>3</v>
      </c>
      <c r="C12" s="364"/>
      <c r="D12" s="365" t="s">
        <v>209</v>
      </c>
      <c r="E12" s="365"/>
      <c r="F12" s="365"/>
      <c r="G12" s="365"/>
      <c r="H12" s="365"/>
      <c r="I12" s="365"/>
      <c r="J12" s="365"/>
      <c r="K12" s="365"/>
      <c r="L12" s="365"/>
      <c r="M12" s="365"/>
      <c r="N12" s="365"/>
      <c r="O12" s="365"/>
      <c r="P12" s="365"/>
      <c r="Q12" s="365"/>
      <c r="R12" s="365"/>
      <c r="S12" s="365"/>
      <c r="T12" s="365"/>
      <c r="U12" s="365"/>
      <c r="V12" s="366"/>
    </row>
    <row r="13" spans="2:22" ht="34.5" customHeight="1" x14ac:dyDescent="0.2">
      <c r="B13" s="273" t="s">
        <v>4</v>
      </c>
      <c r="C13" s="262" t="s">
        <v>5</v>
      </c>
      <c r="D13" s="275" t="s">
        <v>6</v>
      </c>
      <c r="E13" s="276"/>
      <c r="F13" s="276"/>
      <c r="G13" s="277"/>
      <c r="H13" s="275" t="s">
        <v>7</v>
      </c>
      <c r="I13" s="277"/>
      <c r="J13" s="262" t="s">
        <v>9</v>
      </c>
      <c r="K13" s="275" t="s">
        <v>10</v>
      </c>
      <c r="L13" s="277"/>
      <c r="M13" s="275" t="s">
        <v>11</v>
      </c>
      <c r="N13" s="276"/>
      <c r="O13" s="276"/>
      <c r="P13" s="276"/>
      <c r="Q13" s="277"/>
      <c r="R13" s="262" t="s">
        <v>12</v>
      </c>
      <c r="S13" s="262" t="s">
        <v>13</v>
      </c>
      <c r="T13" s="281" t="s">
        <v>14</v>
      </c>
      <c r="U13" s="283" t="s">
        <v>55</v>
      </c>
      <c r="V13" s="285" t="s">
        <v>15</v>
      </c>
    </row>
    <row r="14" spans="2:22" ht="34.5" customHeight="1" x14ac:dyDescent="0.2">
      <c r="B14" s="274"/>
      <c r="C14" s="263"/>
      <c r="D14" s="278" t="s">
        <v>58</v>
      </c>
      <c r="E14" s="280"/>
      <c r="F14" s="280"/>
      <c r="G14" s="279"/>
      <c r="H14" s="287"/>
      <c r="I14" s="288"/>
      <c r="J14" s="263"/>
      <c r="K14" s="278"/>
      <c r="L14" s="279"/>
      <c r="M14" s="278"/>
      <c r="N14" s="280"/>
      <c r="O14" s="280"/>
      <c r="P14" s="280"/>
      <c r="Q14" s="279"/>
      <c r="R14" s="263"/>
      <c r="S14" s="263"/>
      <c r="T14" s="282"/>
      <c r="U14" s="284"/>
      <c r="V14" s="286"/>
    </row>
    <row r="15" spans="2:22" x14ac:dyDescent="0.2">
      <c r="B15" s="274"/>
      <c r="C15" s="263"/>
      <c r="D15" s="266" t="s">
        <v>16</v>
      </c>
      <c r="E15" s="266" t="s">
        <v>17</v>
      </c>
      <c r="F15" s="266" t="s">
        <v>18</v>
      </c>
      <c r="G15" s="266" t="s">
        <v>19</v>
      </c>
      <c r="H15" s="287"/>
      <c r="I15" s="288"/>
      <c r="J15" s="263"/>
      <c r="K15" s="262" t="s">
        <v>20</v>
      </c>
      <c r="L15" s="262" t="s">
        <v>21</v>
      </c>
      <c r="M15" s="262" t="s">
        <v>22</v>
      </c>
      <c r="N15" s="262" t="s">
        <v>23</v>
      </c>
      <c r="O15" s="27" t="s">
        <v>24</v>
      </c>
      <c r="P15" s="283" t="s">
        <v>26</v>
      </c>
      <c r="Q15" s="262" t="s">
        <v>27</v>
      </c>
      <c r="R15" s="263"/>
      <c r="S15" s="263"/>
      <c r="T15" s="282"/>
      <c r="U15" s="284"/>
      <c r="V15" s="286"/>
    </row>
    <row r="16" spans="2:22" ht="34.5" customHeight="1" x14ac:dyDescent="0.2">
      <c r="B16" s="394"/>
      <c r="C16" s="387"/>
      <c r="D16" s="389"/>
      <c r="E16" s="389"/>
      <c r="F16" s="389"/>
      <c r="G16" s="389"/>
      <c r="H16" s="395"/>
      <c r="I16" s="396"/>
      <c r="J16" s="387"/>
      <c r="K16" s="387"/>
      <c r="L16" s="387"/>
      <c r="M16" s="387"/>
      <c r="N16" s="387"/>
      <c r="O16" s="28" t="s">
        <v>25</v>
      </c>
      <c r="P16" s="388"/>
      <c r="Q16" s="387"/>
      <c r="R16" s="387"/>
      <c r="S16" s="387"/>
      <c r="T16" s="282"/>
      <c r="U16" s="284"/>
      <c r="V16" s="286"/>
    </row>
    <row r="17" spans="2:23" s="2" customFormat="1" ht="168.75" customHeight="1" x14ac:dyDescent="0.2">
      <c r="B17" s="131" t="s">
        <v>212</v>
      </c>
      <c r="C17" s="5" t="s">
        <v>213</v>
      </c>
      <c r="D17" s="115">
        <v>0.3</v>
      </c>
      <c r="E17" s="115">
        <v>0.5</v>
      </c>
      <c r="F17" s="114">
        <v>0.65</v>
      </c>
      <c r="G17" s="114"/>
      <c r="H17" s="193" t="s">
        <v>51</v>
      </c>
      <c r="I17" s="193"/>
      <c r="J17" s="70" t="s">
        <v>52</v>
      </c>
      <c r="K17" s="390">
        <v>42370</v>
      </c>
      <c r="L17" s="392">
        <v>42705</v>
      </c>
      <c r="M17" s="111">
        <v>9924765061</v>
      </c>
      <c r="N17" s="111">
        <v>6460234924.4099998</v>
      </c>
      <c r="O17" s="111">
        <v>0</v>
      </c>
      <c r="P17" s="111">
        <f>+M17-N17</f>
        <v>3464530136.5900002</v>
      </c>
      <c r="Q17" s="112">
        <f>+N17/M17</f>
        <v>0.65092069028373345</v>
      </c>
      <c r="R17" s="113" t="s">
        <v>236</v>
      </c>
      <c r="S17" s="92"/>
      <c r="T17" s="129">
        <f>F17</f>
        <v>0.65</v>
      </c>
      <c r="U17" s="82">
        <v>0.16500000000000001</v>
      </c>
      <c r="V17" s="86">
        <f>T17*U17</f>
        <v>0.10725000000000001</v>
      </c>
      <c r="W17" s="90"/>
    </row>
    <row r="18" spans="2:23" s="2" customFormat="1" ht="204.75" customHeight="1" x14ac:dyDescent="0.2">
      <c r="B18" s="131" t="s">
        <v>50</v>
      </c>
      <c r="C18" s="5" t="s">
        <v>214</v>
      </c>
      <c r="D18" s="115">
        <v>0.46</v>
      </c>
      <c r="E18" s="115">
        <v>0.62</v>
      </c>
      <c r="F18" s="132">
        <v>0.71599999999999997</v>
      </c>
      <c r="G18" s="11"/>
      <c r="H18" s="193" t="s">
        <v>53</v>
      </c>
      <c r="I18" s="193"/>
      <c r="J18" s="70" t="s">
        <v>54</v>
      </c>
      <c r="K18" s="391"/>
      <c r="L18" s="393"/>
      <c r="M18" s="3"/>
      <c r="N18" s="3"/>
      <c r="O18" s="3"/>
      <c r="P18" s="3"/>
      <c r="Q18" s="3"/>
      <c r="R18" s="113" t="s">
        <v>237</v>
      </c>
      <c r="S18" s="92"/>
      <c r="T18" s="129">
        <f>F18</f>
        <v>0.71599999999999997</v>
      </c>
      <c r="U18" s="82">
        <v>0.16500000000000001</v>
      </c>
      <c r="V18" s="86">
        <f>T18*U18</f>
        <v>0.11814</v>
      </c>
      <c r="W18" s="91"/>
    </row>
    <row r="19" spans="2:23" ht="12.75" customHeight="1" x14ac:dyDescent="0.2">
      <c r="B19" s="363" t="s">
        <v>33</v>
      </c>
      <c r="C19" s="364"/>
      <c r="D19" s="365" t="s">
        <v>210</v>
      </c>
      <c r="E19" s="365"/>
      <c r="F19" s="365"/>
      <c r="G19" s="365"/>
      <c r="H19" s="365"/>
      <c r="I19" s="365"/>
      <c r="J19" s="365"/>
      <c r="K19" s="365"/>
      <c r="L19" s="365"/>
      <c r="M19" s="365"/>
      <c r="N19" s="365"/>
      <c r="O19" s="365"/>
      <c r="P19" s="365"/>
      <c r="Q19" s="365"/>
      <c r="R19" s="365"/>
      <c r="S19" s="365"/>
      <c r="T19" s="365"/>
      <c r="U19" s="365"/>
      <c r="V19" s="366"/>
      <c r="W19" s="68"/>
    </row>
    <row r="20" spans="2:23" x14ac:dyDescent="0.2">
      <c r="B20" s="273" t="s">
        <v>4</v>
      </c>
      <c r="C20" s="262" t="s">
        <v>5</v>
      </c>
      <c r="D20" s="275" t="s">
        <v>6</v>
      </c>
      <c r="E20" s="276"/>
      <c r="F20" s="276"/>
      <c r="G20" s="277"/>
      <c r="H20" s="275" t="s">
        <v>7</v>
      </c>
      <c r="I20" s="277"/>
      <c r="J20" s="262" t="s">
        <v>9</v>
      </c>
      <c r="K20" s="275" t="s">
        <v>10</v>
      </c>
      <c r="L20" s="277"/>
      <c r="M20" s="275" t="s">
        <v>11</v>
      </c>
      <c r="N20" s="276"/>
      <c r="O20" s="276"/>
      <c r="P20" s="276"/>
      <c r="Q20" s="277"/>
      <c r="R20" s="262" t="s">
        <v>12</v>
      </c>
      <c r="S20" s="262" t="s">
        <v>13</v>
      </c>
      <c r="T20" s="281" t="s">
        <v>14</v>
      </c>
      <c r="U20" s="283" t="s">
        <v>55</v>
      </c>
      <c r="V20" s="285" t="s">
        <v>15</v>
      </c>
    </row>
    <row r="21" spans="2:23" x14ac:dyDescent="0.2">
      <c r="B21" s="274"/>
      <c r="C21" s="263"/>
      <c r="D21" s="278" t="s">
        <v>58</v>
      </c>
      <c r="E21" s="280"/>
      <c r="F21" s="280"/>
      <c r="G21" s="279"/>
      <c r="H21" s="287"/>
      <c r="I21" s="288"/>
      <c r="J21" s="263"/>
      <c r="K21" s="278"/>
      <c r="L21" s="279"/>
      <c r="M21" s="278"/>
      <c r="N21" s="280"/>
      <c r="O21" s="280"/>
      <c r="P21" s="280"/>
      <c r="Q21" s="279"/>
      <c r="R21" s="263"/>
      <c r="S21" s="263"/>
      <c r="T21" s="282"/>
      <c r="U21" s="284"/>
      <c r="V21" s="286"/>
    </row>
    <row r="22" spans="2:23" x14ac:dyDescent="0.2">
      <c r="B22" s="274"/>
      <c r="C22" s="263"/>
      <c r="D22" s="266" t="s">
        <v>16</v>
      </c>
      <c r="E22" s="266" t="s">
        <v>17</v>
      </c>
      <c r="F22" s="266" t="s">
        <v>18</v>
      </c>
      <c r="G22" s="266" t="s">
        <v>19</v>
      </c>
      <c r="H22" s="287"/>
      <c r="I22" s="288"/>
      <c r="J22" s="263"/>
      <c r="K22" s="262" t="s">
        <v>20</v>
      </c>
      <c r="L22" s="262" t="s">
        <v>21</v>
      </c>
      <c r="M22" s="262" t="s">
        <v>22</v>
      </c>
      <c r="N22" s="262" t="s">
        <v>23</v>
      </c>
      <c r="O22" s="42" t="s">
        <v>24</v>
      </c>
      <c r="P22" s="283" t="s">
        <v>26</v>
      </c>
      <c r="Q22" s="262" t="s">
        <v>27</v>
      </c>
      <c r="R22" s="263"/>
      <c r="S22" s="263"/>
      <c r="T22" s="282"/>
      <c r="U22" s="284"/>
      <c r="V22" s="286"/>
    </row>
    <row r="23" spans="2:23" ht="25.5" x14ac:dyDescent="0.2">
      <c r="B23" s="394"/>
      <c r="C23" s="387"/>
      <c r="D23" s="389"/>
      <c r="E23" s="389"/>
      <c r="F23" s="389"/>
      <c r="G23" s="389"/>
      <c r="H23" s="395"/>
      <c r="I23" s="396"/>
      <c r="J23" s="387"/>
      <c r="K23" s="387"/>
      <c r="L23" s="387"/>
      <c r="M23" s="387"/>
      <c r="N23" s="387"/>
      <c r="O23" s="49" t="s">
        <v>25</v>
      </c>
      <c r="P23" s="388"/>
      <c r="Q23" s="387"/>
      <c r="R23" s="387"/>
      <c r="S23" s="387"/>
      <c r="T23" s="397"/>
      <c r="U23" s="388"/>
      <c r="V23" s="398"/>
    </row>
    <row r="24" spans="2:23" ht="63.75" x14ac:dyDescent="0.2">
      <c r="B24" s="131" t="s">
        <v>215</v>
      </c>
      <c r="C24" s="39" t="s">
        <v>216</v>
      </c>
      <c r="D24" s="115">
        <v>1</v>
      </c>
      <c r="E24" s="115">
        <v>1</v>
      </c>
      <c r="F24" s="114">
        <v>1</v>
      </c>
      <c r="G24" s="11"/>
      <c r="H24" s="193" t="s">
        <v>217</v>
      </c>
      <c r="I24" s="193"/>
      <c r="J24" s="39" t="s">
        <v>257</v>
      </c>
      <c r="K24" s="12">
        <v>42370</v>
      </c>
      <c r="L24" s="12">
        <v>42705</v>
      </c>
      <c r="M24" s="3"/>
      <c r="N24" s="3"/>
      <c r="O24" s="3"/>
      <c r="P24" s="3"/>
      <c r="Q24" s="3"/>
      <c r="R24" s="113" t="s">
        <v>258</v>
      </c>
      <c r="S24" s="4"/>
      <c r="T24" s="48">
        <f>F24</f>
        <v>1</v>
      </c>
      <c r="U24" s="21">
        <v>0.33</v>
      </c>
      <c r="V24" s="33">
        <f>T24*U24</f>
        <v>0.33</v>
      </c>
    </row>
    <row r="25" spans="2:23" x14ac:dyDescent="0.2">
      <c r="B25" s="363" t="s">
        <v>61</v>
      </c>
      <c r="C25" s="364"/>
      <c r="D25" s="365" t="s">
        <v>211</v>
      </c>
      <c r="E25" s="365"/>
      <c r="F25" s="365"/>
      <c r="G25" s="365"/>
      <c r="H25" s="365"/>
      <c r="I25" s="365"/>
      <c r="J25" s="365"/>
      <c r="K25" s="365"/>
      <c r="L25" s="365"/>
      <c r="M25" s="365"/>
      <c r="N25" s="365"/>
      <c r="O25" s="365"/>
      <c r="P25" s="365"/>
      <c r="Q25" s="365"/>
      <c r="R25" s="365"/>
      <c r="S25" s="365"/>
      <c r="T25" s="365"/>
      <c r="U25" s="365"/>
      <c r="V25" s="366"/>
    </row>
    <row r="26" spans="2:23" x14ac:dyDescent="0.2">
      <c r="B26" s="273" t="s">
        <v>4</v>
      </c>
      <c r="C26" s="262" t="s">
        <v>5</v>
      </c>
      <c r="D26" s="275" t="s">
        <v>6</v>
      </c>
      <c r="E26" s="276"/>
      <c r="F26" s="276"/>
      <c r="G26" s="277"/>
      <c r="H26" s="275" t="s">
        <v>7</v>
      </c>
      <c r="I26" s="277"/>
      <c r="J26" s="262" t="s">
        <v>9</v>
      </c>
      <c r="K26" s="275" t="s">
        <v>10</v>
      </c>
      <c r="L26" s="277"/>
      <c r="M26" s="275" t="s">
        <v>11</v>
      </c>
      <c r="N26" s="276"/>
      <c r="O26" s="276"/>
      <c r="P26" s="276"/>
      <c r="Q26" s="277"/>
      <c r="R26" s="262" t="s">
        <v>12</v>
      </c>
      <c r="S26" s="262" t="s">
        <v>13</v>
      </c>
      <c r="T26" s="281" t="s">
        <v>14</v>
      </c>
      <c r="U26" s="283" t="s">
        <v>55</v>
      </c>
      <c r="V26" s="285" t="s">
        <v>15</v>
      </c>
    </row>
    <row r="27" spans="2:23" x14ac:dyDescent="0.2">
      <c r="B27" s="274"/>
      <c r="C27" s="263"/>
      <c r="D27" s="278" t="s">
        <v>58</v>
      </c>
      <c r="E27" s="280"/>
      <c r="F27" s="280"/>
      <c r="G27" s="279"/>
      <c r="H27" s="287"/>
      <c r="I27" s="288"/>
      <c r="J27" s="263"/>
      <c r="K27" s="278"/>
      <c r="L27" s="279"/>
      <c r="M27" s="278"/>
      <c r="N27" s="280"/>
      <c r="O27" s="280"/>
      <c r="P27" s="280"/>
      <c r="Q27" s="279"/>
      <c r="R27" s="263"/>
      <c r="S27" s="263"/>
      <c r="T27" s="282"/>
      <c r="U27" s="284"/>
      <c r="V27" s="286"/>
    </row>
    <row r="28" spans="2:23" x14ac:dyDescent="0.2">
      <c r="B28" s="274"/>
      <c r="C28" s="263"/>
      <c r="D28" s="266" t="s">
        <v>16</v>
      </c>
      <c r="E28" s="266" t="s">
        <v>17</v>
      </c>
      <c r="F28" s="266" t="s">
        <v>18</v>
      </c>
      <c r="G28" s="266" t="s">
        <v>19</v>
      </c>
      <c r="H28" s="287"/>
      <c r="I28" s="288"/>
      <c r="J28" s="263"/>
      <c r="K28" s="262" t="s">
        <v>20</v>
      </c>
      <c r="L28" s="262" t="s">
        <v>21</v>
      </c>
      <c r="M28" s="262" t="s">
        <v>22</v>
      </c>
      <c r="N28" s="262" t="s">
        <v>23</v>
      </c>
      <c r="O28" s="42" t="s">
        <v>24</v>
      </c>
      <c r="P28" s="283" t="s">
        <v>26</v>
      </c>
      <c r="Q28" s="262" t="s">
        <v>27</v>
      </c>
      <c r="R28" s="263"/>
      <c r="S28" s="263"/>
      <c r="T28" s="282"/>
      <c r="U28" s="284"/>
      <c r="V28" s="286"/>
    </row>
    <row r="29" spans="2:23" ht="25.5" x14ac:dyDescent="0.2">
      <c r="B29" s="394"/>
      <c r="C29" s="387"/>
      <c r="D29" s="389"/>
      <c r="E29" s="389"/>
      <c r="F29" s="389"/>
      <c r="G29" s="389"/>
      <c r="H29" s="395"/>
      <c r="I29" s="396"/>
      <c r="J29" s="387"/>
      <c r="K29" s="387"/>
      <c r="L29" s="387"/>
      <c r="M29" s="387"/>
      <c r="N29" s="387"/>
      <c r="O29" s="49" t="s">
        <v>25</v>
      </c>
      <c r="P29" s="388"/>
      <c r="Q29" s="387"/>
      <c r="R29" s="387"/>
      <c r="S29" s="387"/>
      <c r="T29" s="397"/>
      <c r="U29" s="388"/>
      <c r="V29" s="398"/>
    </row>
    <row r="30" spans="2:23" ht="123.75" customHeight="1" x14ac:dyDescent="0.2">
      <c r="B30" s="131" t="s">
        <v>218</v>
      </c>
      <c r="C30" s="39" t="s">
        <v>219</v>
      </c>
      <c r="D30" s="115">
        <v>0.6</v>
      </c>
      <c r="E30" s="115">
        <v>0.7</v>
      </c>
      <c r="F30" s="114">
        <v>0.95</v>
      </c>
      <c r="G30" s="11"/>
      <c r="H30" s="193" t="s">
        <v>220</v>
      </c>
      <c r="I30" s="193"/>
      <c r="J30" s="39" t="s">
        <v>221</v>
      </c>
      <c r="K30" s="12">
        <v>42370</v>
      </c>
      <c r="L30" s="12">
        <v>42705</v>
      </c>
      <c r="M30" s="3"/>
      <c r="N30" s="3"/>
      <c r="O30" s="3"/>
      <c r="P30" s="3"/>
      <c r="Q30" s="3"/>
      <c r="R30" s="113" t="s">
        <v>252</v>
      </c>
      <c r="S30" s="4"/>
      <c r="T30" s="142">
        <f>F30</f>
        <v>0.95</v>
      </c>
      <c r="U30" s="21">
        <v>0.33</v>
      </c>
      <c r="V30" s="33">
        <f>T30*U30</f>
        <v>0.3135</v>
      </c>
    </row>
    <row r="32" spans="2:23" x14ac:dyDescent="0.2">
      <c r="U32" s="67"/>
    </row>
  </sheetData>
  <mergeCells count="92">
    <mergeCell ref="B9:C9"/>
    <mergeCell ref="P9:Q9"/>
    <mergeCell ref="R9:S9"/>
    <mergeCell ref="B3:V6"/>
    <mergeCell ref="B8:C8"/>
    <mergeCell ref="P8:Q8"/>
    <mergeCell ref="R8:S8"/>
    <mergeCell ref="D8:K8"/>
    <mergeCell ref="D9:K9"/>
    <mergeCell ref="B11:C11"/>
    <mergeCell ref="D11:V11"/>
    <mergeCell ref="B12:C12"/>
    <mergeCell ref="D12:V12"/>
    <mergeCell ref="B13:B16"/>
    <mergeCell ref="C13:C16"/>
    <mergeCell ref="D13:G13"/>
    <mergeCell ref="J13:J16"/>
    <mergeCell ref="K13:L14"/>
    <mergeCell ref="V13:V16"/>
    <mergeCell ref="D14:G14"/>
    <mergeCell ref="D15:D16"/>
    <mergeCell ref="E15:E16"/>
    <mergeCell ref="F15:F16"/>
    <mergeCell ref="U13:U16"/>
    <mergeCell ref="G15:G16"/>
    <mergeCell ref="R13:R16"/>
    <mergeCell ref="S13:S16"/>
    <mergeCell ref="T13:T16"/>
    <mergeCell ref="H13:I16"/>
    <mergeCell ref="P15:P16"/>
    <mergeCell ref="Q15:Q16"/>
    <mergeCell ref="K15:K16"/>
    <mergeCell ref="L15:L16"/>
    <mergeCell ref="M15:M16"/>
    <mergeCell ref="N15:N16"/>
    <mergeCell ref="M13:Q14"/>
    <mergeCell ref="B19:C19"/>
    <mergeCell ref="D19:V19"/>
    <mergeCell ref="B20:B23"/>
    <mergeCell ref="C20:C23"/>
    <mergeCell ref="D20:G20"/>
    <mergeCell ref="H20:I23"/>
    <mergeCell ref="J20:J23"/>
    <mergeCell ref="K20:L21"/>
    <mergeCell ref="M20:Q21"/>
    <mergeCell ref="R20:R23"/>
    <mergeCell ref="S20:S23"/>
    <mergeCell ref="T20:T23"/>
    <mergeCell ref="U20:U23"/>
    <mergeCell ref="V20:V23"/>
    <mergeCell ref="D21:G21"/>
    <mergeCell ref="D22:D23"/>
    <mergeCell ref="B25:C25"/>
    <mergeCell ref="D25:V25"/>
    <mergeCell ref="B26:B29"/>
    <mergeCell ref="C26:C29"/>
    <mergeCell ref="D26:G26"/>
    <mergeCell ref="H26:I29"/>
    <mergeCell ref="J26:J29"/>
    <mergeCell ref="K26:L27"/>
    <mergeCell ref="M26:Q27"/>
    <mergeCell ref="R26:R29"/>
    <mergeCell ref="S26:S29"/>
    <mergeCell ref="T26:T29"/>
    <mergeCell ref="U26:U29"/>
    <mergeCell ref="V26:V29"/>
    <mergeCell ref="D27:G27"/>
    <mergeCell ref="D28:D29"/>
    <mergeCell ref="E28:E29"/>
    <mergeCell ref="F28:F29"/>
    <mergeCell ref="G28:G29"/>
    <mergeCell ref="K17:K18"/>
    <mergeCell ref="L17:L18"/>
    <mergeCell ref="H17:I17"/>
    <mergeCell ref="H18:I18"/>
    <mergeCell ref="E22:E23"/>
    <mergeCell ref="F22:F23"/>
    <mergeCell ref="G22:G23"/>
    <mergeCell ref="K22:K23"/>
    <mergeCell ref="L22:L23"/>
    <mergeCell ref="Q28:Q29"/>
    <mergeCell ref="H30:I30"/>
    <mergeCell ref="K28:K29"/>
    <mergeCell ref="L28:L29"/>
    <mergeCell ref="M28:M29"/>
    <mergeCell ref="N28:N29"/>
    <mergeCell ref="P28:P29"/>
    <mergeCell ref="M22:M23"/>
    <mergeCell ref="N22:N23"/>
    <mergeCell ref="P22:P23"/>
    <mergeCell ref="Q22:Q23"/>
    <mergeCell ref="H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TRANSP. ANTICO. ATENC. CIUDADAN</vt:lpstr>
      <vt:lpstr>GESTIÓN TALENTO HUMANO</vt:lpstr>
      <vt:lpstr>EFICINECIA ADMINISTRATIVA</vt:lpstr>
      <vt:lpstr>GESTION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Adriana Maria Guerrero Ladino</cp:lastModifiedBy>
  <dcterms:created xsi:type="dcterms:W3CDTF">2015-03-31T14:24:28Z</dcterms:created>
  <dcterms:modified xsi:type="dcterms:W3CDTF">2016-10-24T15:36:53Z</dcterms:modified>
</cp:coreProperties>
</file>