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NSOR_KIKE\"/>
    </mc:Choice>
  </mc:AlternateContent>
  <bookViews>
    <workbookView xWindow="9630" yWindow="15" windowWidth="10860" windowHeight="8175" activeTab="1"/>
  </bookViews>
  <sheets>
    <sheet name="Menú principal" sheetId="8" r:id="rId1"/>
    <sheet name="Gestión Misional" sheetId="22" r:id="rId2"/>
    <sheet name="Hoja1" sheetId="23" state="hidden" r:id="rId3"/>
    <sheet name="Hoja2" sheetId="24" state="hidden" r:id="rId4"/>
    <sheet name="c electr" sheetId="25" state="hidden" r:id="rId5"/>
  </sheets>
  <definedNames>
    <definedName name="_xlnm._FilterDatabase" localSheetId="1" hidden="1">'Gestión Misional'!$A$7:$J$144</definedName>
    <definedName name="_xlnm.Print_Area" localSheetId="1">'Gestión Misional'!$A$1:$Q$260</definedName>
    <definedName name="_xlnm.Print_Titles" localSheetId="1">'Gestión Misional'!$7:$7</definedName>
  </definedNames>
  <calcPr calcId="162913" concurrentCalc="0"/>
</workbook>
</file>

<file path=xl/calcChain.xml><?xml version="1.0" encoding="utf-8"?>
<calcChain xmlns="http://schemas.openxmlformats.org/spreadsheetml/2006/main">
  <c r="R177" i="22" l="1"/>
  <c r="D16" i="24"/>
  <c r="D15" i="24"/>
  <c r="D14" i="24"/>
  <c r="C16" i="24"/>
  <c r="C15" i="24"/>
  <c r="C14" i="24"/>
  <c r="B16" i="24"/>
  <c r="B15" i="24"/>
  <c r="A14" i="24"/>
  <c r="E12" i="24"/>
  <c r="C13" i="24"/>
  <c r="D13" i="24"/>
  <c r="D12" i="24"/>
  <c r="B13" i="24"/>
  <c r="B14" i="24"/>
  <c r="B12" i="24"/>
  <c r="A12" i="24"/>
  <c r="D11" i="24"/>
  <c r="C11" i="24"/>
  <c r="B11" i="24"/>
  <c r="E10" i="24"/>
  <c r="G10" i="24"/>
  <c r="D10" i="24"/>
  <c r="C10" i="24"/>
  <c r="B10" i="24"/>
  <c r="A10" i="24"/>
  <c r="E9" i="24"/>
  <c r="G9" i="24"/>
  <c r="D9" i="24"/>
  <c r="C9" i="24"/>
  <c r="B9" i="24"/>
  <c r="A9" i="24"/>
  <c r="E8" i="24"/>
  <c r="G8" i="24"/>
  <c r="D8" i="24"/>
  <c r="C8" i="24"/>
  <c r="B8" i="24"/>
  <c r="A8" i="24"/>
  <c r="D7" i="24"/>
  <c r="C7" i="24"/>
  <c r="B7" i="24"/>
  <c r="A7" i="24"/>
  <c r="J18" i="22"/>
  <c r="C12" i="24"/>
  <c r="J111" i="22"/>
  <c r="J141" i="22"/>
</calcChain>
</file>

<file path=xl/comments1.xml><?xml version="1.0" encoding="utf-8"?>
<comments xmlns="http://schemas.openxmlformats.org/spreadsheetml/2006/main">
  <authors>
    <author>Mi Portatil</author>
    <author>Beatriz Helena Vallejo Reyes</author>
  </authors>
  <commentList>
    <comment ref="J186" authorId="0" shapeId="0">
      <text>
        <r>
          <rPr>
            <b/>
            <sz val="9"/>
            <color indexed="81"/>
            <rFont val="Tahoma"/>
            <family val="2"/>
          </rPr>
          <t>Mi Portatil:</t>
        </r>
        <r>
          <rPr>
            <sz val="9"/>
            <color indexed="81"/>
            <rFont val="Tahoma"/>
            <family val="2"/>
          </rPr>
          <t xml:space="preserve">
En el 2014 el CONACES concedio el registro calificado a tres (3) nuevos programas. Estan por resover 6 más.</t>
        </r>
      </text>
    </comment>
    <comment ref="F210" authorId="1" shapeId="0">
      <text>
        <r>
          <rPr>
            <sz val="9"/>
            <color indexed="81"/>
            <rFont val="Tahoma"/>
            <family val="2"/>
          </rPr>
          <t>Preliminar por confirmar</t>
        </r>
      </text>
    </comment>
  </commentList>
</comments>
</file>

<file path=xl/sharedStrings.xml><?xml version="1.0" encoding="utf-8"?>
<sst xmlns="http://schemas.openxmlformats.org/spreadsheetml/2006/main" count="1182" uniqueCount="833">
  <si>
    <t>POLITICA:
GESTIÓN MISIONAL Y DE GOBIERNO</t>
  </si>
  <si>
    <t>Orientada al logro de las metas establecidas, para el cumplimiento de su misión y de las prioridades que el Gobierno defina. Incluye, entre otros, para las entidades de la Rama Ejecutiva del orden nacional, los indicadores y metas de Gobierno que se registran en el Sistema de Seguimiento a Metas de Gobierno, administrado por el Departamento Nacional de Planeación.</t>
  </si>
  <si>
    <t>POLITICA</t>
  </si>
  <si>
    <t>Fuente financiacion (Proyecto Inversion)</t>
  </si>
  <si>
    <t>Valor de  la fuente</t>
  </si>
  <si>
    <t>Área responsable</t>
  </si>
  <si>
    <t>Actividades Principales</t>
  </si>
  <si>
    <t>Responsable</t>
  </si>
  <si>
    <t>Indicadores</t>
  </si>
  <si>
    <t>PLAN INTEGRADO DE PLANEACIÓN Y GESTIÓN SECTOR EDUCACIÓN 2015</t>
  </si>
  <si>
    <t>Meta 2015</t>
  </si>
  <si>
    <t>PLAN DE ACCIÓN 2015</t>
  </si>
  <si>
    <t>ASESORIA A LAS SECRETARÍAS DE EDUCACIÓN CERTIFICADAS E INSTITUCIONES DE EDUCACIÓN PARA EL TRABAJO EN LA APLICACIÓN DE ESTÁNDARES DE CALIDAD DE PROGRAMAS E INSTITUCIONES EN COLOMBIA</t>
  </si>
  <si>
    <t>CALIDAD</t>
  </si>
  <si>
    <t>DIANA BASTO</t>
  </si>
  <si>
    <t>IMPLEMENTACIÓN DEL FONDO PARA EL ACCESO Y LA PERMANENCIA DE LA POBLACIÓN VÍCTIMA EN EDUCACIÓN SUPERIOR EN
COLOMBIA</t>
  </si>
  <si>
    <t>TRANSF</t>
  </si>
  <si>
    <t xml:space="preserve">Asignar los créditos condonables de matrícula a estudiantes víctimas </t>
  </si>
  <si>
    <t>Asignar el recurso de sostenimiento a estudiante víctimas beneficiarios del Fondo</t>
  </si>
  <si>
    <t>Asignar el recurso de fomento a la permanencia a las Instituciones de Educación Superior en donde se encuentren matriculados estudiantes beneficiarios del Fondo</t>
  </si>
  <si>
    <t>IMPLANTACIÓN DE UN PROGRAMA PARA LA TRANSFORMACIÓN DE LA EDUCACIÓN TÉCNICA Y TECNOLÓGICA EN COLOMBIA</t>
  </si>
  <si>
    <t>BRECHAS</t>
  </si>
  <si>
    <t>DIRECCIÓN DE FOMENTO DE VICEMINISTERIO DE EDUCACIÓN SUPERIOR</t>
  </si>
  <si>
    <t>Realizar la asistencia técnica a través de visitas in situ a las alianzas estratégicas con el fin de desarrollar apoyar el cumplimiento de las metas y objetivos de cada convenio.</t>
  </si>
  <si>
    <t>Implementar iniciativas encaminadas a fortalecer los factores de calidad  de las IES públicas con oferta de TYT  con fines de acreditación.</t>
  </si>
  <si>
    <t>MEJORAMIENTO DE LA CALIDAD DE LA EDUCACIÓN SUPERIOR NACIONAL</t>
  </si>
  <si>
    <t>Apoyo a las IES en Acreditación de alta calidad de programas e institucionales</t>
  </si>
  <si>
    <t>PERTINENCIA</t>
  </si>
  <si>
    <t>Diseñar e implementar en cinco sectores la metodología de cualificaciones para favorecer la pertinencia, articulación y movilidad entre los sectores educativo y productivo.</t>
  </si>
  <si>
    <t>Diseño e implementación de programas de movilidad docente y estudiantil con países cooperantes</t>
  </si>
  <si>
    <t>Diseño e implementación de un campus de verano con las IES, en donde participen expertos y personajes de alto reconocimiento</t>
  </si>
  <si>
    <t>Acompañamiento en la generación de contenidos digitales pertinentes para la educación Superior</t>
  </si>
  <si>
    <t>DIRECCIÓN DE CALIDAD DE VICEMINISTERIO DE EDUCACIÓN SUPERIOR</t>
  </si>
  <si>
    <t>AMPLIACIÓN DE LA COBERTURA EN LA EDUCACION SUPERIOR</t>
  </si>
  <si>
    <t>Desarrollar e implementar una estrategia de Regionalizacion de Educaciòn Superior en planes de mejoramiento en los CERES, con el apoyo técnico y financiero a proyectos de regionalización de las IES .</t>
  </si>
  <si>
    <t>Apoyar mejores prácticas en las IES para evitar la deserción, realizar el monitoreo a la permanencia y graduación a través del sistema tecnológico SPADIES y fortalecer los procesos de orientación socio-ocupacional</t>
  </si>
  <si>
    <t>FOMENTAR LA PERTINENCIA DE LA EDUCACION PREESCOLAR, BASICA Y MEDIA EN COLOMBIA</t>
  </si>
  <si>
    <t>Desarrollar procesos de:  formación de docentes; fomento a la producción, estandarización y publicación de contenidos educativos digitales de acceso público; fomento al uso; asistencia técnica a Secretarías  de Educación, para la innovación educativa con uso de TIC.</t>
  </si>
  <si>
    <t>DIRECCIÓN DE CALIDAD DE VICEMINISTERIO DE EDUCACIÓN PBM</t>
  </si>
  <si>
    <t>LAURA BARRAGAN</t>
  </si>
  <si>
    <t>FORTALECIMIENTO DE LA EDUCACIÓN MEDIA Y TRÁNSITO A LA EDUCACIÓN TERCIARIA</t>
  </si>
  <si>
    <t>Diseñar mallas curriculares y secuencias didácticas para décimo y undécimo grado</t>
  </si>
  <si>
    <t xml:space="preserve">Diseñar plan de refuerzo para estudiantes de décimo y undécimo en las áreas de matemáticas, ciencias y lenguaje </t>
  </si>
  <si>
    <t xml:space="preserve">Diseñar y socializar  la estrategia de orientación vocacional de la Educación Media </t>
  </si>
  <si>
    <t>MEJORAMIENTO DE LA CALIDAD DE LA EDUCACION PRESCOLAR, BASICA Y MEDIA.</t>
  </si>
  <si>
    <t xml:space="preserve">Implementar estrategias de formacion situada  </t>
  </si>
  <si>
    <t>Formar a formadores, tutores y docentes acompañados en los lineamientos pedagógicos para acompañar a los docentes de los establecimientos educativos focalizados por el PTA en el uso de material educativo y el análisis de las pruebas diagnósticas en los procesos de planeación, seguimiento y evaluación de sus prácticas de aula.</t>
  </si>
  <si>
    <t xml:space="preserve">Desarrollar el componente pedagogico del programa de Transformacion de la calidad educativa </t>
  </si>
  <si>
    <t>Desarrollar el componente de gestión administrativa del programa para la trasformacion de la calidad educativa</t>
  </si>
  <si>
    <t>Formar a directivos docentes en la gestión de los establecimientos educativos</t>
  </si>
  <si>
    <t xml:space="preserve">Diseñar, aplicar y analizar las pruebas diagnosticas o demás procesos de evalución formativa que se desarrollen dentro del marco del programa </t>
  </si>
  <si>
    <t>Fortalecer  los EE  en los procesos de implementación de proyectos pedagógicos transversales, mediante visitas de asistencia técnica en coordinación con las Secretarías de Educacion</t>
  </si>
  <si>
    <t>Evaluar los  proyectos pedagógicos transversales en Edusexualidad de  los establecimientos educativos.</t>
  </si>
  <si>
    <t xml:space="preserve">Realizar talleres de formación y capacitación a docentes para la implementacion de proyectos pedagógicos transversales  </t>
  </si>
  <si>
    <t>Fortalecer la práctica pedagógica de docentes  en competencias ciudadanas mediante visitas de asistencia técnica  a los EE</t>
  </si>
  <si>
    <t xml:space="preserve">Adelantar procesos para la implementación del sistema de Convivencia Escolar </t>
  </si>
  <si>
    <t>Implementar el componente de movilización para la convivencia escolar y la participación democrática</t>
  </si>
  <si>
    <t>Diseño de lineamientos y Evaluación , Cualificación y Desarrollo de Modelos Educativos Flexibles</t>
  </si>
  <si>
    <t>Elaborar referentes de la calidad (lineamientos, estándares)</t>
  </si>
  <si>
    <t>Validar y Divulgar los referentes</t>
  </si>
  <si>
    <t xml:space="preserve">Implementar una estrategia de estudio en las áreas de matemáticas, lenguaje, ciencias sociales, naturales e ingles, para luego evaluar por competencias a través del programa Supérate u otros </t>
  </si>
  <si>
    <t>Implementar las pruebas saber a los estudiantes de 3°, 5°y 9° en las Intituciones educativas del país</t>
  </si>
  <si>
    <t>Fortalecer las competencias básicas en Ciencias, Matemáticas y Lenguaje de estudiantes de grado 10° del sector oficial, mediante la implementación de un sistema de gestión personalizada del aprendizaje.</t>
  </si>
  <si>
    <t>Implementar la estrategia de formacion de mediadores de lectura y escritura (docentes, bibliotecarios, familias), según los lineamientos definidos.</t>
  </si>
  <si>
    <t>Desarrollar componente de gestión administrativa</t>
  </si>
  <si>
    <t>Formar a formadores, tutores y docentes acompañados en los lineamientos pedagógicos para acompañar a los docentes de los establecimientos educativos focalizados por el programa Educación Media y Transito a la educacuón Terciaria en el uso de material educativo y el análisis de las pruebas diagnósticas en los procesos de planeación, seguimiento y evaluación de sus prácticas de aula.</t>
  </si>
  <si>
    <t xml:space="preserve">Desarrollar el componente pedagogico del programa de Educación Media y Transito a la educacuón Terciaria </t>
  </si>
  <si>
    <t>Desarrollar el componente de gestión administrativa del programa Educación Media y Transito a la educacuón Terciaria</t>
  </si>
  <si>
    <t xml:space="preserve">3.440.510 
</t>
  </si>
  <si>
    <t>ASISTENCIA TECNICA Y ASESORIA PARA EL FORTALECIMIENTO DE LOS PROCESOS DE PLANEACION, DESCENTRALIZACION Y REORGANIZACION DEL SECTOR EDUCATIVO</t>
  </si>
  <si>
    <t>Prestar asistencia técnica con el apoyo de profesionales en los temas de gestión eficiente del talento humano</t>
  </si>
  <si>
    <t>MOD. GESTION</t>
  </si>
  <si>
    <t>MEJORAMIENTO EN INFRAESTRUCTURA Y DOTACION DE INSTITUCIONES DE EDUCACION BASICA Y MEDIA. LEY 21 DE 1982.</t>
  </si>
  <si>
    <t>DIRECCIÓN DE COBERTURA DEL VICEMINISTERIO DE EDUCACIÓN PBM</t>
  </si>
  <si>
    <t>Realizar diagnósticos de estado y presupuestos de la infraestructura educativa a mejorar</t>
  </si>
  <si>
    <t>ANGELA HENAO</t>
  </si>
  <si>
    <t>CONSTRUCCIÓN, AMPLIACIÓN, MEJORAMIENTO Y DOTACIÓN DE INFRAESTRUCTURA EDUCATIVA.</t>
  </si>
  <si>
    <t>MEJORAMIENTO, ADECUACIÓN, AMPLIACIÓN, CONSTRUCCIÓN Y/O DOTACIÓN DE ESTABLECIMIENTOS EDUCATIVOS EN DIFERENTES ZONAS DEL PAÍS, EN EL MARCO DE LA ESTRATEGIA CONTRATOS PLAN Y ACUERDOS DE DESARROLLO URBANO</t>
  </si>
  <si>
    <t>Realizar el seguimiento técnico al avance de la ejecución de recursos y de los proyectos de mejoramiento de infraestructura</t>
  </si>
  <si>
    <t>MEJORAMIENTO DE LAS OPORTUNIDADES Y REALIZACIONES EN ACCESO Y PERMANENCIA PARA DISMINUIR LAS BRECHAS ENTRE ZONAS RURAL-URBANA, POBLACIONES VULNERABLES</t>
  </si>
  <si>
    <t>Orientar la atención educativa pertinente a las necesidades, características y condiciones de la población del SRPA</t>
  </si>
  <si>
    <t>Orientar la atención educativa a  la población en condicion de discapacidad /talentos excepcionales en edad regular y extraedad a través de modelo educativo de alfabetización y educación básica.</t>
  </si>
  <si>
    <t>Atender estudiantes con modelos educativos flexibles</t>
  </si>
  <si>
    <t xml:space="preserve">Estrategia Nacional Promoción Matricula: Identificar y escolarizar niños, niñas y jóvenes entre 5 y 17 años por fuera del sistema educativo.  </t>
  </si>
  <si>
    <t>Fortalecer el análisis de información de cobertura en las entidades territoriales a través de la asistencia técnica (SIMPADE)</t>
  </si>
  <si>
    <t>Mejorar el análisis, seguimiento y evaluación del acceso y la permanencia escolar</t>
  </si>
  <si>
    <t>Realizar el seguimiento y acompañamiento a la elaboración de los planes de acceso y permanencia</t>
  </si>
  <si>
    <t>Implementar programas educativos que permitan cursar el ciclo 1 de educación de adultos con  las personas iletradas mayores de 15 años.</t>
  </si>
  <si>
    <t xml:space="preserve">Diseñar y establecer los lineam,ientos de política para alfabetizar jovenes y adultos mayores de 15 años con necesidades educativas especiales </t>
  </si>
  <si>
    <t>Realizar el acompañamiento y asistencia tecnica  a las secretarias de educacion para gestionar y promover la implementación de programas de educación de adultos que garanticen la continuidad de los estudiantes, alfabetizados por el MEN,  en el sistema educativo</t>
  </si>
  <si>
    <t>Estrategias de búsqueda y movilización social que fomentan el acceso y la permanencia de la población por fuera del sistema educativo.</t>
  </si>
  <si>
    <t>95 ETC</t>
  </si>
  <si>
    <t>27 ETC</t>
  </si>
  <si>
    <t>1.800  jóvenes y adultos alfabetizados</t>
  </si>
  <si>
    <t>Implementación del Programa de Alimentación Escolar en Colombia</t>
  </si>
  <si>
    <t>Suscribir convenios interadministrativos con las Entidades Territoriales con el fin de cofinanciar la implementación del Programa de Alimentación Escolar.</t>
  </si>
  <si>
    <t>Realizar contratos de aporte para garantizar la prestación del servicio del Programa de Alimentación Escolar de aquellas Entidades Territoriales que se requiera.</t>
  </si>
  <si>
    <t>Implementar esquemas de seguimiento, monitoreo, control, supervisión y/o interventoría en la implementación y ejecución del Programa de Alimentación Escolar - PAE.</t>
  </si>
  <si>
    <t>Asistencia técnica a las entidades territoriales para el acceso y la permanencia de los estudiantes y adultos víctimas de la violencia en Colombia</t>
  </si>
  <si>
    <t>Atender niños, niñas, adolescentes y jóvenes de 5 a 17 años víctimas del conflicto armado  y vulnerables a través de Modelos Educativos Flexibles en la zonas urbana y rural.</t>
  </si>
  <si>
    <t>Alfabetizar a Jovenes y adultos iletrados víctimas del conflicto armado y  vulnerables dando prioridad a las mujeres víctimas de violencia.</t>
  </si>
  <si>
    <t xml:space="preserve">7.840 niños, niñas, adolescentes y jóvenes </t>
  </si>
  <si>
    <t xml:space="preserve"> 40.000 Adultos </t>
  </si>
  <si>
    <t>Mejorar la calidad de la educación inicial para la primera infancia en el marco de una atención integral en Colombia</t>
  </si>
  <si>
    <t xml:space="preserve">Complementar y operacionalizar los referentes técnicos de Primera Infancia </t>
  </si>
  <si>
    <t>Definir e implementar estrategias de cualificación del talento humano que adelantan acciones en la atención integral a la primera infancia</t>
  </si>
  <si>
    <t xml:space="preserve">Analizar, estructurar y definir un curriculo para la educación inicial </t>
  </si>
  <si>
    <t xml:space="preserve">Definir la metodologia del indice de medición de la preparación para la escuela de las niñas y niños  </t>
  </si>
  <si>
    <t xml:space="preserve">Realizar pilotaje del sistema de gestión de la calidad para la educación inicial en el marco de atención integral  </t>
  </si>
  <si>
    <t xml:space="preserve">diseño de la propuesta de evaluación del proceso de implementación del sistema de gestión de la calidad. </t>
  </si>
  <si>
    <t>Pilotaje del SSNN  entidades territoriales  definidas del país</t>
  </si>
  <si>
    <t xml:space="preserve">Diseñar e implementar estrategias para el posicionamiento de la educación inicial en el marco de la atención integral con grupos étnicos </t>
  </si>
  <si>
    <t>60% De los prestadores registrados</t>
  </si>
  <si>
    <t>DIRECCIÓN DE PRIMERA INFANCIA DEL VICEMINISTERIO DE EDUCACIÓN PBM</t>
  </si>
  <si>
    <t>PRIMERA INFANCIA</t>
  </si>
  <si>
    <t xml:space="preserve">FORTALECIMIENTO DE LA COBERTURA CON CALIDAD PARA EL SECTOR EDUCATIVO RURAL. FASE II </t>
  </si>
  <si>
    <t xml:space="preserve">Devolución de resultados del Proyecto de Educación rural y recopilación de perspectivas regionales para orientar la Política Pública </t>
  </si>
  <si>
    <t>Formulación y socialización del documento de orientación de Política de Educación Rural</t>
  </si>
  <si>
    <t>Realización de la Evaluación de Impacto del Programa de Educación Rural y elaboración y divulgación del documento de resultados</t>
  </si>
  <si>
    <t>Prestar acompañamiento y asistencia desde el equipo de implementación del proyecto a las Entidades Territoriales vinculadas</t>
  </si>
  <si>
    <t>DIRECCIÓN DE CALIDAD DEL VICEMINISTERIO DE EDUCACIÓN PBM</t>
  </si>
  <si>
    <t>MODERNIZAR EL SECTOR EDUCATIVO NACIONAL</t>
  </si>
  <si>
    <t>(Disponer de los sistemas de información y equipos de cómputo) + (Concretar las instituciones educativas a nivel nacional)</t>
  </si>
  <si>
    <t>SECRETARÍA GENERAL</t>
  </si>
  <si>
    <t>99.60%</t>
  </si>
  <si>
    <t>WILLIAM MENDIETA</t>
  </si>
  <si>
    <t xml:space="preserve">Fortalecimiento de la enseñanza y el aprendizaje del inglés en educación básica, media y superior </t>
  </si>
  <si>
    <t xml:space="preserve">Asignar asistentes nativos extranjeros de inglés a las SE e instituciones educativas focalizadas. </t>
  </si>
  <si>
    <t>Desarrollar cursos de lengua inglesa y metodología para los docentes de inglés de básica secundaria y media del sector oficial (A1-A2)</t>
  </si>
  <si>
    <t>Desarrollar cursos de lengua inglesa y metodología para los docentes de inglés de básica secundaria y media del sector oficial (B1-B2)</t>
  </si>
  <si>
    <t>Plan Incentivo de Docentes Oficiales Básica y Media - Estancias Cortas en el Extranjero</t>
  </si>
  <si>
    <t>Gestionar la Ejecucion del proyecto.</t>
  </si>
  <si>
    <t>Instituciones educativas oficiales focalizadas acompañadas en la enseñanza de inglés con asistentes de inglés extranjeros</t>
  </si>
  <si>
    <t>ROSA MARIA CELIS</t>
  </si>
  <si>
    <t>BILINGUISMO</t>
  </si>
  <si>
    <t>CRÉDITO DE TRANSFERENCIA DE TECNOLOGÍA PARA PRODUCCIÓN Y DISTRIBUCIÓN DE CONTENIDOS EN EDUCACIÓN BÁSICA Y SUPERIOR EN COLOMBIA.</t>
  </si>
  <si>
    <t>Diseño de los estándares de competencias y programas de formación</t>
  </si>
  <si>
    <t xml:space="preserve">Implementación de los programas de formación    </t>
  </si>
  <si>
    <t xml:space="preserve">Valoración del desarrollo de competencias  </t>
  </si>
  <si>
    <t>INNOVACIÓN</t>
  </si>
  <si>
    <t>CARLOS LUGO</t>
  </si>
  <si>
    <t>Jóvenes y adultos alfabetizados.</t>
  </si>
  <si>
    <t>Número de prestadores de servicios de educación inicial en procesos para el mejoramiento de la calidad.</t>
  </si>
  <si>
    <t>Número de entidades territoriales capacitadas y con procesos de seguimiento.</t>
  </si>
  <si>
    <t>Números de Entidades Territoriales Certificadas que atienden  adolescentes y jóvenes del sistema de responsabilidad penal y población con discapacidad.</t>
  </si>
  <si>
    <t>Formación a docentes en niveles de MRCE.</t>
  </si>
  <si>
    <t>OFICINA DE INNOVACIÓN EDUCATIVA CON USO DE NT</t>
  </si>
  <si>
    <t xml:space="preserve">Desarrollar y evaluar los contenidos educativos digitales </t>
  </si>
  <si>
    <t>ANA MARIA RODRIGUEZ</t>
  </si>
  <si>
    <t>Formalizar contratos o convenios interadmiistrativos para la ejecución de recursos  para la construcción y mejoramiento de la infraestructura educativa de  los establecimientos educativos oficiales</t>
  </si>
  <si>
    <t>Gestionar o contratar obras de  mejoramiento, adcuación, ampliación y construcción de la infraestructura educativa</t>
  </si>
  <si>
    <t>Realizar el seguimiento técnico al avance de la ejecución de recursos y de los proyectos de  mejoramiento, adcuación, ampliación y construcción de la infraestructura educativa de infraestructura educativa oficial</t>
  </si>
  <si>
    <t>Gestionar o contratar la interventoría técnica, administrativa, financiera y contable a la ejecución de los contratos de obra de mejoramiento, adcuación, ampliación y construcción de la infraestructura educativa de infraestructura educativa oficial</t>
  </si>
  <si>
    <t xml:space="preserve">Gestionar o contratar a tarvés de convenios o contratos interadministrativos, proyectos de mejoramiento, adcuación, ampliación y construcción de la infraestructura educativa  oficial y dotación con recursos de cooperación y responsabilidad social empresarial </t>
  </si>
  <si>
    <t>FELIPE MONTES</t>
  </si>
  <si>
    <t>FOMENTO</t>
  </si>
  <si>
    <t xml:space="preserve">IMPLANTACION APOYO A MEJORES BACHILLERES DEL PAIS ART 99 LEY 115 DE 1994 ANDRES BELLO -ICETEX. </t>
  </si>
  <si>
    <t>Número de convocatorias realizadas</t>
  </si>
  <si>
    <t>Nuevos créditos adjudicados</t>
  </si>
  <si>
    <t>Renovaciones realizadas</t>
  </si>
  <si>
    <t>SUBSIDIO DE SOSTENIMIENTO Y MATRICULA DIRIGIDO A POBLACION SISBEN 1 Y 2 Y POBLACION VULNERABLE EN COLOMBIA - ICETEX</t>
  </si>
  <si>
    <t>Nuevos subsidios de sostenimiento adjudicados</t>
  </si>
  <si>
    <t>Número de desembolsos de renovación de subsidios de sostenimiento</t>
  </si>
  <si>
    <t xml:space="preserve">CREDITO EDUCATIVO PARA SOSTENIMIENTO DIRIGIDO A PROFESIONALES QUE CURSEN ESPECIALIZACIONES EN EL AREA DE SALUD -ICETEX. </t>
  </si>
  <si>
    <t xml:space="preserve">ASISTENCIA A COMUNIDADES INDIGENAS A TRAVES DEL FONDO DE CREDITOS CONDONABLES ALVARO ULCUE - PNR REGION NACIONAL - ICETEX </t>
  </si>
  <si>
    <t xml:space="preserve">ASISTENCIA A COMUNIDADES NEGRAS A TRAVES DE CREDITOS CONDONABLES PARA ESTUDIO DE PREGRADO Y POSTGRADO EN EL PAIS Y EN EL EXTERIOR -ICETEX </t>
  </si>
  <si>
    <t>APOYO PARA EL FORTALECIMIENTO DEL CRÉDITO EDUCATIVO DEL ICETEX A NIVEL NACIONAL</t>
  </si>
  <si>
    <t>Nuevos subsidios adjudicados</t>
  </si>
  <si>
    <t xml:space="preserve">IMPLANTACIÓN ACCESO A LA EDUCACIÓN SUPERIOR EN COLOMBIA A TRAVÉS DE LAS DIFERENTES LINEAS DE CRÉDITO EDUCATIVO DEL ICETEX NACIONAL </t>
  </si>
  <si>
    <t>Nuevos créditos adjudicados en todas las líneas</t>
  </si>
  <si>
    <t>Renovaciones realizadas en todas las líneas</t>
  </si>
  <si>
    <t>Nuevos créditos adjudicados a estudiantes de pregrado de estratos 1, 2 y 3</t>
  </si>
  <si>
    <t>Renovaciones realizadas para estudiantes de pregrado de estratos 1, 2 y 3</t>
  </si>
  <si>
    <t>Inversión para ajuste de tasas de interés de créditos en amortización de beneficiarios de estratos 1, 2 y 3</t>
  </si>
  <si>
    <t xml:space="preserve">APOYO PARA EL FORTALECIMIENTO DE LA CALIDAD DOCENTE - ICETEX NACIONAL </t>
  </si>
  <si>
    <t xml:space="preserve">APOYO A LA PERMANENCIA Y LA CALIDAD DE LOS ESTUDIANTES DE EDUCACIÓN SUPERIOR - ICETEX NACIONAL </t>
  </si>
  <si>
    <t>Nuevos créditos de Pregrado condonados</t>
  </si>
  <si>
    <t>ICETEX</t>
  </si>
  <si>
    <t>Realizar convocatorias</t>
  </si>
  <si>
    <t>Adjudicar Créditos</t>
  </si>
  <si>
    <t>Renovar Créditos</t>
  </si>
  <si>
    <t>Adjudicar Subsidios</t>
  </si>
  <si>
    <t>Renovar Subsidios</t>
  </si>
  <si>
    <t>Realizar convocatorias Mejores Saber Pro</t>
  </si>
  <si>
    <t>Adjudicar Créditos Posgrados Mejores Saber Pro</t>
  </si>
  <si>
    <t>Adjudicar Subsidios Posgrados Mejores Saber Pro</t>
  </si>
  <si>
    <t>Realizar convocatorias Posgrado DIH</t>
  </si>
  <si>
    <t>Adjudicar Créditos Posgrado DIH</t>
  </si>
  <si>
    <t>Adjudicar Créditos Mejores Saber 11</t>
  </si>
  <si>
    <t>Adjudicar Subsidios Mejores Saber 11</t>
  </si>
  <si>
    <t>Ajustar tasas de interés de créditos en amortización</t>
  </si>
  <si>
    <t>Condonar Créditos educativos</t>
  </si>
  <si>
    <t>Radicación de documentos para Renovacion de Registros Calificados para ampliar la cobertura a través de nueva oferta educativa, con calidad y pertinencia.</t>
  </si>
  <si>
    <t>INFOTEP
SAN ANDRES</t>
  </si>
  <si>
    <t># de registros calificados Obtenidos.</t>
  </si>
  <si>
    <t>Gestionar y estructurar programas académicos de Pregrado en convenio con Instituciones de Educación Superior para ampliación de cobertura, tecnicos y tecnicos profesionales.</t>
  </si>
  <si>
    <t># programas nuevos en convenio ofertados.</t>
  </si>
  <si>
    <t>PERTINENCIA PARA LA INNOVACIÓN Y LA PRODUCTIVIDAD</t>
  </si>
  <si>
    <t xml:space="preserve">Proyecto de Inversion radicado en el Banco de Proyectos con Codigo BPIN 2013011000018 y recursos del Presupuesto General de la Nación aprobados para la vigencia 2014 </t>
  </si>
  <si>
    <t>Promocion, ejecucion y fortalecimiento del Departamento de Lenguas para aseguramiento de la calidad de la institución.</t>
  </si>
  <si>
    <t># de actividades de promocion, ejecucion y fortalecimiento del Departamento de Lenguas consolidado.</t>
  </si>
  <si>
    <t>Recursos Propios</t>
  </si>
  <si>
    <t>Consolidar los semilleros de investigación en la institución.</t>
  </si>
  <si>
    <t># Semilleros consolidados.</t>
  </si>
  <si>
    <t>CIERRE DE BRECHAS</t>
  </si>
  <si>
    <t>Recursos CREE</t>
  </si>
  <si>
    <t>Realizar los estudios  y diseños de los nuevos programas</t>
  </si>
  <si>
    <t>INFOTEP SAN JUAN DEL CESAR</t>
  </si>
  <si>
    <t>Nº de programas nuevos registrados en el CONACES para registros calificados</t>
  </si>
  <si>
    <t>Registrar tres (3)  nuevos programas académicos para registro calificado en el CONACES( Linea base 9 programas 2015)</t>
  </si>
  <si>
    <t>Registrar once (11)  nuevos programas académicos para registro calificado en el CONACES, para contar con 20 en el 2018</t>
  </si>
  <si>
    <t>Realizar un estudio para la identificación de nuevos programas pertinentes con el entorno</t>
  </si>
  <si>
    <t>Nº de programas identificados</t>
  </si>
  <si>
    <t>Identificar nuevos programas pertinente con el entorno</t>
  </si>
  <si>
    <t>Realizar disenar e implementar una (1) estrategia de Marketing para la divulgación y promoción de los nuevos programas</t>
  </si>
  <si>
    <t>Estrategia diseñada e implementada</t>
  </si>
  <si>
    <t>Disenar e implementar una (1) estrategia de Marketing para la divulgación y promoción de los nuevos programas</t>
  </si>
  <si>
    <t>Promoción, divulgación y estimulo</t>
  </si>
  <si>
    <t>% de jovenes rurales matriculados en los programas academicos del infotep</t>
  </si>
  <si>
    <t>incremetar en un 20%anual % la matricula de jovenes rurales matriculados en los programas academicos del infotep</t>
  </si>
  <si>
    <t>Realizar un(1) diagnostico de la población discapacitada con posibilidades de acceso a la educación superior</t>
  </si>
  <si>
    <t>Una (1) estrategia definida e implementada</t>
  </si>
  <si>
    <t>Definir e implementar una (1) estrategia para facilitar el acceso de la poblaciòn discapacitada a la educaciòn superior</t>
  </si>
  <si>
    <t>Recursos propios</t>
  </si>
  <si>
    <t xml:space="preserve">Reglamentar la definición de perfiles y selección de docentes </t>
  </si>
  <si>
    <t>Docentes formados en maestria y doctorados</t>
  </si>
  <si>
    <t>apoyar la formación de seis (6) docentes en doctorado y veiticincos (25) en maestrias.</t>
  </si>
  <si>
    <t>Apoyar la formación de nueve (9) docentes en doctorado y veiticinco (25) en maestrias.</t>
  </si>
  <si>
    <t>Docentes en formación en maestrias y doctorados</t>
  </si>
  <si>
    <t>Formar y capacitar estudiante y docentes en las pruebas saber prop</t>
  </si>
  <si>
    <t>Nº de puntos icrementados el promedio medio alto de las pruebas Saber Pro del programa de minería</t>
  </si>
  <si>
    <t>Incrementar en 2,5 puntos el promedio medio alto de las pruebas Saber Pro del programa de minería (Línea base 72,7% 2013)</t>
  </si>
  <si>
    <t>Incrementar en 10 puntos el promedio medio alto de las pruebas Saber Pro del programa de minería (Línea base 72,7% 2013)</t>
  </si>
  <si>
    <t>Nº de puntos icrementados el promedio medio alto de las pruebas Saber Pro del programa de contabilidad</t>
  </si>
  <si>
    <t>Incrementar en 6,25 puntos el promedio medio alto  de las pruebas Saber del programa de contabilidad (Línea base 25% 2013)</t>
  </si>
  <si>
    <t>Incrementar en 25 puntos el promedio medio alto  de las pruebas Saber del programa de contabilidad (Línea base 25% 2013)</t>
  </si>
  <si>
    <t>Definir y seleccionar  docentes para la capacitación  en competencias investigativas y pedagógicas.</t>
  </si>
  <si>
    <t>Números de docentes capacitados en  competencias investigativas y pedagógicas.</t>
  </si>
  <si>
    <t>Capacitación  a 25 docentes en competencias investigativas y pedagógicas.</t>
  </si>
  <si>
    <t>Docentes capacitados</t>
  </si>
  <si>
    <t>INNOVACION Y PERTINENCIA</t>
  </si>
  <si>
    <t>Adquisición e implementación de un canal dedicado con capacidad de 10 MG (primera fase, la meta es llevarlo a 20 MG en el cuatrinio)</t>
  </si>
  <si>
    <t>Adquisición e implementación de un canal dedicado con capacidad de 20 MG</t>
  </si>
  <si>
    <t>Fortalecer la articulación con cuatros (4) instituciones de educación media</t>
  </si>
  <si>
    <t>Fortalecimiento a  la articulación con cuatros (4) instituciones de educación media</t>
  </si>
  <si>
    <t>Actas y nuevas acciones de articulación implementadas</t>
  </si>
  <si>
    <t>Mejorar las competencia de los grupos de investigación y registrarlo en colciencias</t>
  </si>
  <si>
    <t>Registrar dos (2) nuevos grupos en Colciencia ( linea base 5 registrado 2014)</t>
  </si>
  <si>
    <t>Realizar los estudios  y evaluaciones pertinentes para la adquisición Sofware Minex</t>
  </si>
  <si>
    <t xml:space="preserve">Adquirir e implementar en programa de miniria un (1) modulo Sofware Minex </t>
  </si>
  <si>
    <t xml:space="preserve">Adquirir e implementar en programa de miniria los ochos (8) modulo Sofware Minex </t>
  </si>
  <si>
    <t>Seguimiento periódico a la ejecución presupuestal</t>
  </si>
  <si>
    <t>INTENALCO</t>
  </si>
  <si>
    <t>Programación presupuestal ejecutada al final del periodo</t>
  </si>
  <si>
    <t>Cumplimiento del 100% de la programación y ejecución presupuestal</t>
  </si>
  <si>
    <t>ND</t>
  </si>
  <si>
    <t>Seguimiento periódico al cumplimiento del PAC</t>
  </si>
  <si>
    <t>PAC 100% EJECUTADO</t>
  </si>
  <si>
    <t>100% del cumplimiento del PAC</t>
  </si>
  <si>
    <t>Realizar seguimiento al Plan Anual de Adquisiciones</t>
  </si>
  <si>
    <t>Plan Anual de Adquisiciones</t>
  </si>
  <si>
    <t>90% del cumplimiento del Plan Anual de Adquisiciones</t>
  </si>
  <si>
    <t>Sensibilizar y cumplir con los compromisos de austeridad</t>
  </si>
  <si>
    <t>Cumplimiento del 100% de los acuerdos suscritos</t>
  </si>
  <si>
    <t>100% Adhesión a los acuerdos marco de precio</t>
  </si>
  <si>
    <t xml:space="preserve">Recursos Propios </t>
  </si>
  <si>
    <t xml:space="preserve">Acreditación de dos programas académicos. </t>
  </si>
  <si>
    <t>ITFIP TOLIMA</t>
  </si>
  <si>
    <t xml:space="preserve">2 programas acreditados. </t>
  </si>
  <si>
    <t>ETITC</t>
  </si>
  <si>
    <t>Estudiantes atendidos a través del convenio</t>
  </si>
  <si>
    <t>CIERRE DE BRECHAS (COBERTURA Y EQUIDAD)</t>
  </si>
  <si>
    <t>Fortalecimiento de la Inclusión Educativa de la Población con Discapacidad Visual a Nivel Nacional</t>
  </si>
  <si>
    <t>INCI</t>
  </si>
  <si>
    <t>No. servicios de asistencia técnica en formulación de planes de desarrollo y programas a  entidades públicas</t>
  </si>
  <si>
    <t>Calidad</t>
  </si>
  <si>
    <t>PROYECTO 1 
MEJORAMIENTO DE LA ATENCION EDUCATIVA  DE LA POBLACION
SORDA Código BPIN 0020050610000
PROYECTO 5 
IMPLEMENTACION  DE TIC  EN LA EDUCACIÓN  FORMAL PARA 
POBLACION SORDA  A NIVEL NACIONAL Código BPIN 2011011000278</t>
  </si>
  <si>
    <t>Diseñar propuesta metodológica para la evaluación y certificación de calidad de las ETC.
Promover la suscripción de alianzas estratégicas con las ETC. encargadas de manejar la oferta educativa para personas sordas
Diseñar lineamiento de política pública que regule la atención educativa de la PSC
Divulgar los lineamientos de política pública diseñados 
Evaluar ETC. encargadas de manejar la oferta educativa para personas sordas</t>
  </si>
  <si>
    <t>INSOR</t>
  </si>
  <si>
    <t>Número de entidades territoriales fortalecidas para ofrecer educación pertinente para las personas sordas</t>
  </si>
  <si>
    <t xml:space="preserve">Gestionar alianzas con las IES para ofertar los cursos de formación para agentes educativos que atienden estudiantes sordos
Desarrollar procesos de cualificación y formación de agentes educativos para la gestión de la enseñanza y aprendizaje con la PSC
Acompañar, en alianza con el MEN, la construcción de una propuesta de decreto para la educación pertinente de las personas sordas
Elaborar, en alianza con el MEN, documento con orientaciones de educación superior
Alianza con el MEN para apoyar a los docentes educativos que atienden estudiantes sordos en el maco de la estrategia : Excelencia Docente"
</t>
  </si>
  <si>
    <t>Número de agentes educativos cualificados que atienden población sorda</t>
  </si>
  <si>
    <t>PROYECTO 1 
MEJORAMIENTO DE LA ATENCION EDUCATIVA  DE LA POBLACION
SORDA Código BPIN 0020050610000</t>
  </si>
  <si>
    <t>Asesorar a las IE en la implementación de ajustes para la atención de la población sorda
Evaluar la gestión de la enseñanza aprendizaje para la PSC desarrollada por las IE 
Incentivar a las IE a que implementen prácticas significativas para personas sordas en el aula</t>
  </si>
  <si>
    <t xml:space="preserve">Número de Instituciones educativas piloto que evaluan la oferta y formulan planes de mejoramiento para transformar prácticas en el aula y mejorar la educación. </t>
  </si>
  <si>
    <t xml:space="preserve">Concertar con el ICFES ajustes razonables a las pruebas de Estado
Concertar con el MEN los ajustes a los currículos de matemática y lenguaje en la básica primaria, secundaria y media
Generación y divulgación de los materiales educativos diseñados de acuerdo con los requerimientos de la población sorda, a escuelas, bibliotecas y estudiantes.
Gestión con el MEN para la producción y divulgación de contenidos educativos accesibles en el marco del programa de Computadores para Aprender
</t>
  </si>
  <si>
    <t>Número de ajustes razonables a los procesos de enseñanza-aprendizaje y de evaluación de las personas sordas</t>
  </si>
  <si>
    <t>Construcción de seis (6) bloques de preguntas en cada una de las áreas a evaluar, para armar prueba 2015 y alimentar el banco de ítems</t>
  </si>
  <si>
    <t>Cantidad de bloques construidos para Saber 11°</t>
  </si>
  <si>
    <t>Armar y diagramar las pruebas Saber 11 para las aplicaciones Calendario A y Calendario B</t>
  </si>
  <si>
    <t>Entrega al impresor de los cuadernillos y hojas de respuesta para dos aplicaciones de Saber 11°</t>
  </si>
  <si>
    <t xml:space="preserve">Codificar las respuestas a las preguntas abiertas para dos aplicaciones </t>
  </si>
  <si>
    <t>Procesos de codificación realizados</t>
  </si>
  <si>
    <t>Llevar a cabo las (02) aplicaciones del examen de SABER 11 para Calendario B (22/03/2015) y Calendario A (02/08/2015)</t>
  </si>
  <si>
    <t xml:space="preserve">Cantidad de Aplicaciones Realizadas Saber 11 </t>
  </si>
  <si>
    <t>Realizar (07) comités técnicos de pruebas</t>
  </si>
  <si>
    <t>Número mínimo de comités técnicos que deben secionar en cada trimestre</t>
  </si>
  <si>
    <t>Procesamiento y calificación del 100% de las pruebas Saber 11, Presaber, Validantes y clasificación de establecimientos y sedes. 2015-1 y 2015-2.</t>
  </si>
  <si>
    <t>Porcentaje de avance en el procesamiento y entrega de las bases  de datos con calificación</t>
  </si>
  <si>
    <t>Realizar talleres de validación de los niveles de desempeño de Saber 11</t>
  </si>
  <si>
    <t xml:space="preserve">Porcentaje de avance en la generación del informe de validación de niveles de desempeño Saber 11 </t>
  </si>
  <si>
    <t>Realizar estudio sobre preparación para los exámenes (recolección de información,análisis, diseño y construcción de ítems de auditaje, trabajo de campo en las prácticas de preparación de los preicfes)</t>
  </si>
  <si>
    <t>Porcentaje de avance en la realización del estudio</t>
  </si>
  <si>
    <t>Construcción de dos (2) formas de prueba para cada uno de los módulos de Saber Pro, para armar prueba 2015 y alimentar el banco de ítems</t>
  </si>
  <si>
    <t>Cantidad de formas construidas para los módulos de Saber Pro</t>
  </si>
  <si>
    <t>Construir dos (2) formas de prueba para cada uno de los módulos de Saber Pro, para armar prueba 2015 y alimentar el banco de ítems</t>
  </si>
  <si>
    <t>Armado y diagramación de las pruebas Saber 11 para las aplicaciones Calendario A y Calendario B</t>
  </si>
  <si>
    <t>Entrega al impresor de los cuadernillos y hojas de respuesta de Saber Pro para dos aplicaciones</t>
  </si>
  <si>
    <t>Armar y diagramar las pruebas, para dos aplicaciones (T&amp;T y Saber Pro)</t>
  </si>
  <si>
    <t>Codificación de las respuestas a las preguntas abiertas de Comunicación Escrita para dos aplicaciones y calificación del Proyecto de Arquitectura</t>
  </si>
  <si>
    <t>Llevar a cabo la aplicación del examen SABER PRO en el primer (21/06/2015) y segundo semestre (22/11/2015)</t>
  </si>
  <si>
    <t xml:space="preserve">Cantidad de Aplicaciones Realizadas Saber PRO </t>
  </si>
  <si>
    <t>Comités técnicos de modulos</t>
  </si>
  <si>
    <t>Realizar los comités técnicos de modulos</t>
  </si>
  <si>
    <t>Procesamiento y calificación de Saber PRO-2014</t>
  </si>
  <si>
    <t>Procesar y calificar 100% Saber PRO-2014</t>
  </si>
  <si>
    <t>Procesamiento y calificación de Saber PRO-2015 T&amp;T</t>
  </si>
  <si>
    <t>Procesar y calificar 100% Saber PRO-2015 T&amp;T</t>
  </si>
  <si>
    <t>Realización de talleres de definición de niveles de desempeño de Saber PRO</t>
  </si>
  <si>
    <t>Porcentaje de avance en la generación del informe de definición de niveles de desempeño Saber Pro</t>
  </si>
  <si>
    <t>Realizar talleres de definición de niveles de desempeño de Saber PRO</t>
  </si>
  <si>
    <t>Nuevos módulos</t>
  </si>
  <si>
    <t>Porcentaje de avance en el diseño de 13 nuevos módulos para Saber Pro (incluidos TYT)</t>
  </si>
  <si>
    <t>Diseñar 100% nuevos módulos</t>
  </si>
  <si>
    <t>Cantidad de bloques construidos para Saber 3°, Saber 5° y Saber 9°</t>
  </si>
  <si>
    <t>Construir seis (6) bloques de preguntas en cada una de las áreas a evaluar, para armar prueba 2015 y alimentar el banco de ítems</t>
  </si>
  <si>
    <t>Armado y diagramación de las pruebas de Saber 3º 5º y 9º</t>
  </si>
  <si>
    <t>Entrega al impresor de los cuadernillos y hojas de respuesta para Saber 3°, Saber 5° y Saber 9°, para una aplicación</t>
  </si>
  <si>
    <t>Armary diagramar las pruebas de Saber 3º 5º y 9º</t>
  </si>
  <si>
    <t>Llevar a cabo la aplicación  electrónica del examen SABER 359 en el  segundo semestre del 2014.</t>
  </si>
  <si>
    <t xml:space="preserve">Cantidad de Aplicaciones Realizadas Saber 359 </t>
  </si>
  <si>
    <t>Comités técnicos de pruebas</t>
  </si>
  <si>
    <t>Procesamiento y calificación de Saber 359-2014</t>
  </si>
  <si>
    <t>Porcentaje de avance en el procesamiento y entrega de las bases de datos con calificación</t>
  </si>
  <si>
    <t>Realizar 100% procesamiento y calificación de Saber 359-2014</t>
  </si>
  <si>
    <t>Procesamientos estadíticos adicionales ofrecidos dentro del convenio de Saber 359 (muestreo, monitoreo, modelamiento, procesamientos agregados, factores asociados, etc.)</t>
  </si>
  <si>
    <t>Porcentaje de avance en el procesamiento y entrega de los reportes o entregables estadísticos solicitados</t>
  </si>
  <si>
    <t>Realizar el procesamiento estadítico adicional ofrecido dentro del convenio de Saber 359 (muestreo, monitoreo, modelamiento, procesamientos agregados, factores asociados, etc.)</t>
  </si>
  <si>
    <t>Diseño, construcción y armado pruebas diagnósticas 2do a 5to</t>
  </si>
  <si>
    <t>Porcentaje de avance en el diseño y construcción de las pruebas solicitada</t>
  </si>
  <si>
    <t>Diseñar, construir y armar pruebas diagnósticas 2do a 5to</t>
  </si>
  <si>
    <t>Evaluación de los docentes de inglés en lectura, vocabulario, escritura, escucha y habla.</t>
  </si>
  <si>
    <t>Porcentaje de avance en el procesamiento y entrega de resultados de la evaluación solicitada</t>
  </si>
  <si>
    <t>Evaluar los docentes de inglés en lectura, vocabulario, escritura, escucha y habla.</t>
  </si>
  <si>
    <t>Procesamiento y calificación de los proyectos que surjan por venta de servicios del ICFES</t>
  </si>
  <si>
    <t>Realizar procesamiento y calificación de los proyectos que surjan por venta de servicios del ICFES</t>
  </si>
  <si>
    <t>Procesamientos estadíticos adicionales ofrecidos dentro de venta de servicios (muestreo, monitoreo, modelamiento, procesamientos agregados, etc)</t>
  </si>
  <si>
    <t>Llevar a cabo procesamientos estadíticos adicionales ofrecidos dentro de venta de servicios (muestreo, monitoreo, modelamiento, procesamientos agregados, etc)</t>
  </si>
  <si>
    <t>Llevar a cabo la aplicación del examen de PISA a las instituciones educativas.</t>
  </si>
  <si>
    <t>Cantidad de Aplicaciones Realizadas PISA</t>
  </si>
  <si>
    <t>Codificación de las respuestas a las preguntas abiertas aplicadas en PISA</t>
  </si>
  <si>
    <t>Realizar la codificación de las respuestas a las preguntas abiertas aplicadas en PISA</t>
  </si>
  <si>
    <t>Llevar a cabo la aplicación del examen de piloto de ICCS  a las instituciones educativas.</t>
  </si>
  <si>
    <t>Cantidad de Aplicaciones Realizadas ICCS</t>
  </si>
  <si>
    <t>Procesamientos estadíticos asociados a pruebas internacionales (muestreo, monitoreo, codificación, procesamientos agregados, análisis estadísticos, etc.)</t>
  </si>
  <si>
    <t>Realizar procesamientos estadíticos asociados a pruebas internacionales (muestreo, monitoreo, codificación, procesamientos agregados, análisis estadísticos, etc.)</t>
  </si>
  <si>
    <t xml:space="preserve">Definir e iniciar la estrategia de fidelizacion de los examinadores  a partir de la plataforma tecnológica </t>
  </si>
  <si>
    <t xml:space="preserve">Diseño y ejecución de la estrategia de fidelizacion en la plataforma tecnológica </t>
  </si>
  <si>
    <t>Elaborar un documento que contenga las recomendaciones para los procesos de contratación para los proveedores de la Subdirección de aplicación de Instrumentos.</t>
  </si>
  <si>
    <t xml:space="preserve">Recomendaciones de los procesos de contratación para los proveedores </t>
  </si>
  <si>
    <t xml:space="preserve">Optimización y adecuación  de la modernización del proceso de lectura </t>
  </si>
  <si>
    <t xml:space="preserve">Ejecución de la modernización del proceso de  lectura </t>
  </si>
  <si>
    <t xml:space="preserve">Optimizar y adecuar la modernización del proceso de lectura </t>
  </si>
  <si>
    <t xml:space="preserve">Estudio de seguridad para mejores practicas de aplicación de pruebas </t>
  </si>
  <si>
    <t xml:space="preserve">Llevar a cabo estudio de seguridad para mejores practicas de aplicación de pruebas </t>
  </si>
  <si>
    <t>Proyectos de calibración y desarrollo de módulos Inglés</t>
  </si>
  <si>
    <t>Porcentaje de avance en las actividades de asesoría internacional para calibración de módulos para Inglés</t>
  </si>
  <si>
    <t>Producción del reportes de resultados</t>
  </si>
  <si>
    <t>Reportes publicados</t>
  </si>
  <si>
    <t>Realizar la producción del reportes de resultados</t>
  </si>
  <si>
    <t>Ejecutar el plan de gestión de investigaciones</t>
  </si>
  <si>
    <t xml:space="preserve">Campañas con las IES de colocación </t>
  </si>
  <si>
    <t>FODESEP</t>
  </si>
  <si>
    <t>Monto de crédito otorgado/Monto de crédito ptogramado</t>
  </si>
  <si>
    <t>Colocación de $12.000 millones en crédito para las IES</t>
  </si>
  <si>
    <t>NA</t>
  </si>
  <si>
    <t xml:space="preserve">Eventos de convocatoria </t>
  </si>
  <si>
    <t xml:space="preserve">No. de alianzas suscritas /No. alinzas propuestas </t>
  </si>
  <si>
    <t xml:space="preserve">10 Alianzas Estratégicas suscritas para fortalecer el quehacer misional de las IES </t>
  </si>
  <si>
    <t xml:space="preserve">Fortalecer los sistemas de información del talento humano, con el apoyo de profesionales en los procesos relacionados con el Sistema Humano y el Anexo 3A, en los componentes de plantas de personal, carrera docente y bienestar, estudiar casos internacionales </t>
  </si>
  <si>
    <t>Desarrollar estrategias de bienestar y seguridad social para docentes, directivos docentes y administrativos de los EE -Directrices para que las ET desarrollen o implementen nuevos incentivos para docentes: inducción y reinducción. Nivelación salarial - consultoría; escenarios de retiro - consultoría; identificación del perfil motivacional del docente, directivo docente y administrativo -</t>
  </si>
  <si>
    <t xml:space="preserve">Garantizar la logistica requerida para brindar la asistencia técnica a las SE y los establecimientos educativos que se prioricen en la atención de gestión del talento humano. Realizacion taller Nacional sobre gestión Integral del talento Humano. Viaticos , tiquetes, fotocopias y papeleria.. </t>
  </si>
  <si>
    <t xml:space="preserve">Elaborar estudios y documentos que apoyen la gestion de las SE. Levantamiento de cargas de trabajo en cuatro ET con el fin de construir el manual de procesos y procedimientos (Tumaco, Santa Marta, Guainía y Santander). </t>
  </si>
  <si>
    <t>Prestar asistencia técnica con el apoyo de profesionales en los temas de gestión financiera.</t>
  </si>
  <si>
    <t xml:space="preserve">Realizar estudios sobre las modificaciones requeridas en SGP y su impacto en el finaciamiento del sector. </t>
  </si>
  <si>
    <t>Garantizar la logistica requerida para brindar la asistencia técnica a las SE y los establecimientos educativos que se prioricen en la atención de gestión de los recursos financieros. Realizacion de Taller de financieros. Viaticos , tiquetes fotocoopias y papeleria.</t>
  </si>
  <si>
    <t>Prestar asistencia técnica con el apoyo de profesionales en los temas gestion institucional</t>
  </si>
  <si>
    <t xml:space="preserve">Fortalecer en la SE los procesos de modernización y garantizar su mejoramiento continuo en temas de gestión. </t>
    <phoneticPr fontId="0" type="noConversion"/>
  </si>
  <si>
    <t>Actualizar y fortalecer el Directorio Único de Establecimientos de manera que se ajuste a la realidad territorial como centro del sistema de información</t>
  </si>
  <si>
    <t>Garantizar la logistica requerida para brindar la asistencia técnica a las SE y los establecimientos educativos que se prioricen en los procesos de reorganización. Realización de encuentros de secretarios y mesas de trabajo. Viaticos,tiquetes, fotocopias y papeleria.</t>
  </si>
  <si>
    <t>Brindar  apoyo a la gestión de las SE  certificadas mediante la estrategía de gestores- articulación con el PTA. Gestores, viaticos y tiquetes.</t>
    <phoneticPr fontId="0" type="noConversion"/>
  </si>
  <si>
    <t>JOSE MARÍA LEITON GALLEGO</t>
  </si>
  <si>
    <t>Subdirección de Recursos Humanos del Sector</t>
  </si>
  <si>
    <t>ICFES</t>
  </si>
  <si>
    <t>Entidad Responsable</t>
  </si>
  <si>
    <t>MINISTERIO DE EDUCACIÓN NACIONAL</t>
  </si>
  <si>
    <t xml:space="preserve">Indicador después de modificación </t>
  </si>
  <si>
    <t>Solicitud 2015IE009013</t>
  </si>
  <si>
    <t>Error inicial al identificar la unidad de medición</t>
  </si>
  <si>
    <t>Solicitud vía Correo electrónico del 12 de Marzo de 2015, y Solicitud 2015IE008415</t>
  </si>
  <si>
    <t>Solicitud vía Correo electrónico del 12 de Marzo de 2015</t>
  </si>
  <si>
    <t xml:space="preserve">Las condiciones y características de la población con discapacisdad son muy diferentes respecto de la población focalizada del Sistema de Responsabilidad Penal. </t>
  </si>
  <si>
    <t>El recurso asignado para atender modelos flexibles solo alcanza para atender esta población.</t>
  </si>
  <si>
    <t>Se establece de la revisión de los recursos  asignados vrs el valor percapita promedio por atención</t>
  </si>
  <si>
    <t>Observaciones</t>
  </si>
  <si>
    <t>Avance primer trimestre 2015</t>
  </si>
  <si>
    <t xml:space="preserve"> A la fecha se destinaron los recursos en el marco del convenio que se estipula en el marco de la alianza de la Comisión Intersectorial de primera infancia, para tal fin se estipulo la necesidad de complementar o construir 8 referentes técnicos.</t>
  </si>
  <si>
    <t>Se desarrollo un primer borrador que fue revisado por la dirección de primera infancia, se encuentra programada la primera mesa pedagógica de la comisión intersectorial para su revisión el día 17 de abril.</t>
  </si>
  <si>
    <t>Se definen primeras orientaciones técnicas y conceptuales para la medición de la calidad de la educación inicial; se avanza en la gestión del convenio con ICFES para su operativización.</t>
  </si>
  <si>
    <t>A la fecha se destinaron los recursos en el marco del convenio de la alianza de la Comisión Intersectorial de primera infancia, para lo cual se estableció como meta cualificar 1.700 agentes educativos, con los recursos aportados tanto por el MEN como el ICBF.</t>
  </si>
  <si>
    <t xml:space="preserve"> Se avanza en la categorización de estándares de calidad para la verificación de condiciones de calidad. Se tienen definido los procedimientos requeridos de los procesos que estructuran el componente de seguimiento y monitoreo (inscripción de prestadores, licencia, verificación de condiciones de calidad y acciones de control). adicional se sostiene reunión con ICBF para unificar instrumentos y validar competencias de actores. Se definen procesos y actividades en convenio “alianza por la primera infancia” para materializar lo descrito.</t>
  </si>
  <si>
    <t xml:space="preserve">El sistema de seguimiento se encuentra en el proceso de cargue de información desde el ICBF, lo cual es uno de los insumos iniciales para la implementación en territorio </t>
  </si>
  <si>
    <t>Se estructuran acciones en convenio “alianza por la primera infancia” para su operativización. Se avanza en revisión de contenidos de "semillas de vida" capitulo de educación inicial en el Sistema Educativo Indígena Propio -SEIP.</t>
  </si>
  <si>
    <t>De acuerdo a la programación de actividades de la Dirección, durante este periodo reportado no se tienen avances frente al proceso.</t>
  </si>
  <si>
    <t>El MEN abrió una convocatoria para la postulación de predios a través de la Resolución 202 de 2015. A la fecha se ha priorizado la región Pacifica para la evaluación de los predios postulados por las Entidades Territoritoriales y se esta en espera de la evaluación jurídica y técnica de los predios correspondientes a las otras regiones. Actualmente los predios del plan pacifico a ejecutar con los recursos de la vigencia 2015, se encuentran publicados y en etapa de observaciones por parte de las ETC, previo a los procesos de contratación correspondiente.</t>
  </si>
  <si>
    <t>El MEN abrió una convocatoria para la postulación de predios a través de la Resolución 202 de 2015. A la fecha se ha priorizado la región Pacifica para la evaluación de los predios postulados por las Entidades Territoritoriales y se esta en espera de la evaluación jurídica y técnica de los predios correspondientes a las otras regiones. Actualmente los predios del plan pacifico a ejecutar con los recursos de mejoramiento de la vigencia 2015, se encuentran publicados y en etapa de observaciones por parte de las ETC, previo a los procesos de contratación correspondiente.</t>
  </si>
  <si>
    <t>"El MEN abrió una convocatoria para la postulación de predios a través de la Resolución 202 de 2015. A la fecha se ha priorizado la región Pacifica y se están cruzando los predios en municipios con contratos plan. Actualmente los predios del plan pacifico a ejecutar con los recursos de la vigencia 2015, se encuentran publicados y en etapa de observaciones por parte de las ETC, previo a los procesos de contratación correspondiente.</t>
  </si>
  <si>
    <t xml:space="preserve"> Se ha realizado acompañamiento a la gestión de manera directa a las ETC focalizadas para impulsar el cumplimiento de acciones misionales en materia de calidad, cobertura, planta, área financiera, al igual que se ha  promovido la implementación y seguimiento a la línea estratégica de política para Jornada única.</t>
  </si>
  <si>
    <t xml:space="preserve">Se diseño el instrumento de Asistencia Técnica para el año 2015 teniendo en cuenta los aportes de las secretarias de educación de las ETC y se elaboro el aplicativo que permitirá alimentar la información. </t>
  </si>
  <si>
    <t xml:space="preserve">Se realizó asistencia técnica a 18 Secretarías de Educación, con el propósito de verificar la información financiera al cierre de la vigencia fiscal e identificar los recursos del balance con corte a 31 de diciembre de 2014. Asimismo, se llevo a cabo visita de acompañamiento a la SEM de Yumbo en el uso y ejecución de los recursos del SGP. Adicionalmente, se adelantó seguimiento al plan de desempeño de la SED de Cartagena, SEM del Tolima y Bello. </t>
  </si>
  <si>
    <t>Información de Cadena presentada según oficio 2015IE013472</t>
  </si>
  <si>
    <t xml:space="preserve">En la actualidad está en trámite el insumo de contratación que permitirá la ejecución de las acciones para el cumplimiento de este indicador . </t>
  </si>
  <si>
    <t xml:space="preserve"> A través de la estrategia GALYLEO, en la plataforma Ponte a Prueba 103.394 estudiantes, accedieron y usaron contenidos educativos en las áreas de matemáticas, ciencias y lenguaje, con el fin de preparar a los estudiantes de educación media y para los que cumplen los requisitos para presentar Pruebas PISA en 2015, ante los retos de mejorar los resultados en pruebas.</t>
  </si>
  <si>
    <t>Se da continuidad a la formación de Leader Teacher en los 5 CIER, con el programa de formación en producción y uso educativo de contenidos CREA-TIC. Por condiciones geográficas, costos de desplazamiento y trámite de comisiones, se flexibilizó la formación, permitiendo la inscripción, acompañamiento y formación in situ.</t>
  </si>
  <si>
    <t>Los avances están dados en la producción de contenidos de los 5 Centros de Innovación Educativa Regional, las actividades adelantadas consisten en el diseño de manuscritos y storyboards, desarrollo gráfico y animación, reporte, revisión y ajuste de acuerdo con el Equipo de Control de Calidad y diligenciamiento del Metadato de los recursos desarrollados.</t>
  </si>
  <si>
    <t>MEN</t>
  </si>
  <si>
    <t>Implementacion de dineros de brechas para discapacidad a través del convenio interadministrativo con la Universidad Nacional, quien empieza a fortalecer 10 secretarías de educacion la oferta educativa a estudiantes con discapacidad. Implementacion de dineros de transferencia para NEE a través del convenio de asociacion con la Fundacion FES, quien empieza a fortalecer 10 secretarías de educacion en la oferta educativa a estudiantes con capacidades y talentos excepcionales.</t>
  </si>
  <si>
    <t>Se están implementando los modelos educativos flexibles: grupos Juveniles Creativos, círculos de Aprendizaje, esto se realiza a través operadores contratados por el MEN con recursos de la nación, para la implementación de los modelos con el apoyo de las secretarías de educación certificadas y de los establecimientos educativos.</t>
  </si>
  <si>
    <t>Con respecto a Permanencia el análisis, seguimiento y evaluación se empieza a realizar a mediados del mes de mayo, de acuerdo con el primer corte de matrícula consolidada donde se encuentran los primeros posibles desertores del año.</t>
  </si>
  <si>
    <t>El proceso contractual con las espere y la ACR (modelo de educación y formación para la reintegración, para la atención de 10.974 jóvenes y adultos, se encuentra en trámite de aprobación por parte de la subdirección de contratación y se iniciará a partir r del mes de junio de 2015.</t>
  </si>
  <si>
    <t>Proceso pedagógico de acompañamiento y alfabetización para personas adultas y víctimas del conflicto armado caracterizados como iletrados en departamentos de Colombia que presenten un porcentaje mayor de dos dígitos en lo que concierne a población iletrada o analfabeta, proceso que iniciará en el mes de junio de 2015, estado actual en trámite de aprobación por parte de la subdirección de contratación.</t>
  </si>
  <si>
    <t xml:space="preserve">Se están implementando los modelos educativos flexibles: grupos Juveniles Creativos, círculos de Aprendizaje a través operadores contratados por el MEN, con recursos de la nación y el apoyo de las secretarías de educación certificadas y establecimientos educativos. </t>
  </si>
  <si>
    <t>la Subdirección de Permanencia se encuentra en proceso precontractual para creación de los Lineamientos para la Atención Educativa en el marco del Sistema de Responsabilidad Penal para Adolescentes. Se espera que este documento este listo en Septiembre 2015.</t>
  </si>
  <si>
    <t>Diseño, ajuste, adquisición y distribución de bienes de las estrategias desarrolladas por el Proyecto</t>
  </si>
  <si>
    <t>INGRID VANEGAS</t>
  </si>
  <si>
    <t>En el primer trimestre  se  realizó  acompañamiento a  dos   secretarias de educación  certificadas.  Departamento  de Cauca  y  Secretaría  de Popayán.
Rportó: Saray  Yaneht  Moreno  Espinosa Coordinadora  de  Educación  para  el Trabajo  y  el Desarrollo  Humano.</t>
  </si>
  <si>
    <t>Los foros regionales avanzan en la etapa precontractual mediante los procesos 550-15 a 554-15, que se encuentran en el paso de solicitud de cotizaciones y la contratación de una consultoría académica para los foros mediante el proceso 570-15 presenta demoras en la solicitud de propuesta.</t>
  </si>
  <si>
    <t xml:space="preserve">El proceso de contratación de una consultoría para la elaboración del Documento de orientación de la Política de Educación Rural se encuentra suspendido; así como nuevos procesos de logística y adquisiciones con objeto de beneficiar a las ETC mediante bienes adquiridos por el proyecto en el 2015. Lo anterior hasta contar con la aprobación de la extensión de plazo. </t>
  </si>
  <si>
    <t>El tema de Evaluación de Impacto iniciará en el mes de abril próximo.</t>
  </si>
  <si>
    <t>No se han realizado adjudicaciones teniendo en cuenta que no se ha culminado la reglamentación de la ley 1546 de 2012 que regula este programa en el Ministerio de Educación Nacional.</t>
  </si>
  <si>
    <t>La convocatoria de 2015 se abre en el segundo semestre</t>
  </si>
  <si>
    <t>No se han realizado adjudicaciones teniendo en cuenta que no se ha culminado la reglamentación de la ley 1678 de 2013 que regula este programa en el Ministerio de Educación Nacional.</t>
  </si>
  <si>
    <t>No se han realizado adjudicaciones toda vez que el convenio para la ejecución de los recursos no ha sido oficializado</t>
  </si>
  <si>
    <t>La convocatoria se abrió el 11 de Marzo de 2015</t>
  </si>
  <si>
    <t>La convocatoria se abrió el 26 de Febrero de 2015 y se cierran inscripciones el 19 de Abril</t>
  </si>
  <si>
    <t>Las condonaciones se van realizando una vez se haga la comprobación del cumplimiento de los requisitos por parte del estudiante.</t>
  </si>
  <si>
    <t>Dos registro calificado radicado para programacion de visita de pares: Tecnica profesional en Hoteleria</t>
  </si>
  <si>
    <t>Aún se encuentran en gestiones preliminares de posibles oferentes</t>
  </si>
  <si>
    <t>Intercambio cultural con el nodo caribe - San andres islas      Feria de anato en Bogotá - turismo academico                 Celebracion del dia de la lengua materna - San Andres Islas</t>
  </si>
  <si>
    <t>A partir de las lineas de investigacion que se concreten de los programas renovados</t>
  </si>
  <si>
    <t>Fueron radicados en el CONACES para la obtención de registro calificado, por ciclo propedutico,  CINCO los programas.</t>
  </si>
  <si>
    <t>Fueron radicados en el CONACES para la obtención de registro calificado, por ciclo propedutico,  los programas técnico profesional en soporte y procesos informaticos (Codigo-proceso-35875), Tecnología en desarrollo y gestión de sistemas informaticos (Cogigo-proceso 35 876), técnico profesional en procesos turisticos (Codigo-proceso 35 877), Tecnologia en gestión hotelera y turistica ( Codigo-proceso-35878), Tecnico profesional en manejo ambiental (codigo-proceso-35891), tecnología en gestión ambiental (codigo-proceso-35892)</t>
  </si>
  <si>
    <t xml:space="preserve">
Mediante contrato Nº 096 cuyo objeto "Actualización de estudios de mercado en los departamentos de la guajira y el cesar para el diseño de nuevos programas académicos con la finalidad de ampliar la cobertura estudiantil en el instituto nacional de formacion técnica profesional (infotep) de san juan del cesar – la guajira" se identetificaron 10 posibles programas
</t>
  </si>
  <si>
    <t>1 estarategia puesta en marcha</t>
  </si>
  <si>
    <t>Se realizó publicidad radial, se elaboró plegables con los nuevos programas, se visito colegios y se realizaron brigadas en los barrios.</t>
  </si>
  <si>
    <t>Total de jovenes Matriculados  31 estudiantes</t>
  </si>
  <si>
    <t>En los corregimientos de la junta y la peña hay matriculados 16 estudiantes y el cañaverales-corraleja estan matriculados 15 para un total de 31 estudiantes
Estos jovenes rurales reciben algunas asignaturas en la zona y vienen al INFOTEP a recibir las clases de laboratorios, sistemas y praticas.</t>
  </si>
  <si>
    <t>-</t>
  </si>
  <si>
    <t>Esta estrategia esta prevista para realizarla en el segundo trimestres</t>
  </si>
  <si>
    <t>En la actualidad hay dos docentes matriculados en doctorados venezuela.</t>
  </si>
  <si>
    <t>Las capacitaciones estan programadas para el segundo trimestres</t>
  </si>
  <si>
    <t>El canal dedicado de 10 MG esta en funcionamiento</t>
  </si>
  <si>
    <t xml:space="preserve">Se relizó el contrato Nº 094 cuyo objeto "suministro e instalación de un sistema de red, equipos de cómputos, enseres y modular integral para el fortalecimiento institucional y proceso de modernización del instituto nacional de formación técnica profesional (infotep) de san juan del cesar - la guajira"
</t>
  </si>
  <si>
    <t>Se viene trabajando la articulación con cinco (5) instituciones educativas</t>
  </si>
  <si>
    <t>Se viene trabajando la articulación con cinco (5) instituciones educativas y se tienen matriculados 70 estudiantes en los programas de minerias, contabilidad y seguridad industrial</t>
  </si>
  <si>
    <t>En el laboratorio esta incluido el aplicativo Sofware minex</t>
  </si>
  <si>
    <t xml:space="preserve">Se realizó el contrato 028 del 2015 cuyo objeto "suministro e instalación de un laboratorio de ciencia aplicado al sector minero" 
</t>
  </si>
  <si>
    <t>Al 30 de Abril el  nivel de compromisos presupuestales del 46,19%. El nivel de compromisos de recursos de funcionamiento es de 31,53% con una apropiación de $4,898,000,000  e inversión del 100% que tiene una apropiación inicial de $ 1.320.000.000.</t>
  </si>
  <si>
    <t>De acuerdo a la Programación del PAC de la vigencia actual se han pagado el 23% de los recursos por nación y 22% de recursos propios programados. El rubro de menor nivel de ejecución es el de inversión, que a pesar de tener el 100% de los recursos comprometidos para la vigencia aun no se han  terminado de obligar la reservas presupuestales de la vigencia 2014 para el cumplimiento de los objetos contractuales del proyecto de inversión de la construcción de la Sede e Interventoría, esta situación es debido al cronograma de avance de obra</t>
  </si>
  <si>
    <t>Al corte de Abril 30 se verifica nivel de Obligaciones presupuestales del PAA del 30%</t>
  </si>
  <si>
    <t>Al 30 de Abril la institución esta adherida al 100% de los acuerdos  Marco de precios de Colombia Compra Eficiente a los cuales  aplicaba. En el transcurso de la vigencia fue aprobado un nuevo acuerdo que aplica que es el de servicios de aseo y mantenimiento para los cuales la institución tomara las medidas para el segundo semestre del año para los cuales ya esta diseñada toda la etapa precontractual de estudios previos.</t>
  </si>
  <si>
    <t>Es importante aclarar que en 2015 no se tendran los programas acreditados teniendo en cuenta que es un proceso a mediano plazo y el cual se tiene proyectado a 2018, pero que si se dio comienzo al proceso de Autoevaluacion con fines de acreditacion de dos  programas academicos los cuales cumplen con las condiciones para ser presentados ante el CNA.
En la actualidad el ITFIP esta adelantando el proceso de Autoeveluacion con fines de acreditacion para dos programas academicos los cuales cumplen con las condiciones y requerimiento de del CNA para optar a una futura acreditacion, los progrAmas academicos son Administracion de Empresas y Contaduria Publica por ciclos propedeuticos donde se han adelantado diferentes actividades a partir del convenio o proyecto de acompañamiento con la asesoria de la Universidad Tecnologica de Pereira para generar un modelo de Autoevaluacion con fines de acreditacion para el ITFIP. 
Las siguientes han sido las actividades adelantadas: Desarrollo de diagnostico inicial del estado actual del ITFIP, creacion de comites y equipos de trabajo institucional y por programas, Diseño y desarrollo de estrategias de sensibilización del proceso de Autoevaluación,  elaboracion del documento Condiciones iniciales institucionales y de programas el cual esta en proceso de ajuste y mejoramiento, diligenciamiento de la bitacora por factores donde se da respuesta a indicadores de valoracion y percepción documento que se encuentra en ajustes y revision, aplicacion y tabulación de instrumentos a comunidad academica (docentes, estudiantes, egresados, directivos, administrativos y sector productivo).</t>
  </si>
  <si>
    <t>Se adelantó la planeación operativa para iniciar el proceso de asesoría y acompañamiento a las E.T.C.
Se elaboró la propuesta:
1) Convenio con la Secretaria de Educación Departamental de Cundinamarca y en estos momentos está en trámites internos en la oficina jurídica para formalizarlo.
2) Convenio San Andres: se está elaborando la propuesta del convenio para la Secretaria de Educación de San Andrés, la cual está en proceso de revisión de ajustes de costos, por parte de la Oficina de Planeación.
3) Convenio Secretaria de Educación Popayán: se realizó la asesoría (fortalecimiento de la oferta educativa para sordos) en el marco del convenio.
Con respecto al documento con lineamientos para la orientación de la atención educativa de la PSC: Se elaboró y culminó la versión preliminar del documento que está en proceso de revisión por parte de la Dirección General para continuar el proceso de consolidación de la misma.</t>
  </si>
  <si>
    <t>En este primer trimestre se adelantó mesa de trabajo con la Universidad Santo Tomás para la gestión de una alianza que permita desarrollar procesos de formación de agentes educativos y se acordó el inicio de la elaboración de un convenio marco para aunar esfuerzos conjuntos entre las partes.
Se planeó, ejecutó y evaluó un evento nacional denominado "Conversatorio Hacia dónde va la educación de los sordos" en alianza con la universidad Santo Tomas, la Universidad ECCI,  la Red Alter-nativa de la Universidad Distrital y el INSOR,  el  25, 26 y 27 de marzo,  con la participación de 176 agentes educativos (docentes, directivos, intérpretes, modelos lingüísticos, representantes de secretarías de educación, IES). Se contó con la participación especial del Médico Uruguayo Carlos Sánchez, quien ha investigado sobre los procesos de lectura en personas sordas, el doctor en Lingüística Lionel Tovar de la universidad del Valle, la Doctora Dora Calderon de la Universidad Distrital. (http://www.insor.gov.co/hacia-donde-va-la-educacion-de-los-sordos/). Liderado por el grupo de Gestión Educativa.
Se elaboró y se envió un convenio para la formación de agentes educativos, solicitado por la Secretaria de Educación Municipal de Pitalito.</t>
  </si>
  <si>
    <t>Se avanzó en la construcción de la propuesta metodológica cuatrienal para el fortalecimiento de 10 centros pilotos a nivel nacional. Se realizó la priorización de la E.T.C y de  las I.E para el desarrollo de los programas pilotos. De igual manera se adelantó la planeación operativa para la ejecución de los proyectos pilotos. Se realizaron tres asesorías virtuales a un centro piloto de educación bilingüe  (IE Niño Jesús de Praga) sobre la relación matemáticas y lenguaje.</t>
  </si>
  <si>
    <t>Se realizaron 4 mesas de trabajo para establecer los acuerdos metodológicos, económicos, técnicos y tecnológicos para el desarrollo de la prueba Saber 11 para la población sorda colombiana en alianza con el ICFES.
Se realizó la primera fase se análisis del banco de  items para seleccionar opciones de preguntas para la armada de la prueba, en conjunto con los equipos de coordinadores de las áreas de matemáticas, física, química, biología y sociales del ICFES. Se está avanzando en la segunda fase de análisis de items para la armada de la prueba de lectura crítica y competencias ciudadanas.
Se ratificó la alianza con el MEN para dar continuidad al proceso. Se acordó el plan de trabajo para el año 2015 y se iniciaron actividades para la adecuación delas pruebas.
Se están adecuando algunos contenidos en el marco del proyecto "Recursos Educativos Accesibles para estudiantes sordos" en alianza con el MEN.
 Se elaboró el proyecto de investigación para el diseño de materiales educativos accesibles en matemáticas para población sorda. Está pendiente retoralimentación por parte de la Dirección.
En el marco del proyecto Recursos educativos digitales accesible para estudiantes sordos - Oficina de innovación educativa con uso de nuevas tecnologías del MEN, se adelantaron mesas de trabajo para la socialización, discusión y establecimiento de acuerdos sobre la metodología, recursos y operación del proceso internamente y en alianza con el MEN.</t>
  </si>
  <si>
    <t>Se efectuó la entrega al impresor de la diagramación, armado, y revisión de planchas de 32 cuadernillos y 4 hojas de respuestas para una (1) aplicación, correspondiente a Calendario A del examen Saber 11.</t>
  </si>
  <si>
    <t>Durante el primer trimestre del año la Subdireccion de aplicación de Instrumentos  realizó la aplicación de las pruebas Saber 11 B  el 22 de marzo del 2015 en diferentes ciudades del país. Asistieron 161.389 ususarios en 274 sitios.</t>
  </si>
  <si>
    <t>Entre enero y marzo de 2015 se realizaron 4 sesiones de los Comités de Técnicos conformados para las pruebas de Ciencias Naturales, Matemáticas y Sociales y Ciudadanas del examen Saber 11.</t>
  </si>
  <si>
    <t>No se recogió toda la información porque fue necesario quitar la encuesta de la plataforma por ser muy pesada para acompañar el proceso de citación.</t>
  </si>
  <si>
    <t>En el primer periodo de 2015 se realizaron 5 sesiones de los Comités Técnicos asociados a Saber PRO, conformados para los módulos de Pensamiento Científico, Gestión de Organizaciones, Análisis Económico, Intervención en Procesos Sociales y Producción Agrícola. Adicionalmente se ejecutaron 2 sesiones más del comité conformado para los programas de formación técnica y tecnológica.</t>
  </si>
  <si>
    <t>En el primer trimestre de 2015 se realizó la calificación de Saber PRO 2014-3, publicándose oportunamente los resultados individuales de estudiantes. Faltando solo algunos procesamientos asociados a la generación de reportes agregados y otros resultados de calibración de ítems, los cuales son de interés institucional.</t>
  </si>
  <si>
    <t>La Subdirección de Diseño de Instrumentos solicitó a la Junta Directiva del ICFES en su sesión del 3 de marzo la inclusión de nuevos módulos específicos para SABER PRO, evento en el cual se decidió autorizar el diseño y desarrollo de un solo nuevo módulo específico para programas de la Dirección Nacional de Escuelas de la Policía Nacional. Con respecto a esta decisión en el primer trimestre se realizó una reunión con el representante de la Dirección Nacional de Escuelas y se programó una reunión con los equipos de ambas entidades para principios de Abril, con el propósito de definir los términos de la contratación e iniciar el proceso de diseño. 
Tendiendo en cuenta la medida adoptada por la Junta Directiva respecto a creación de nuevos módulos para la vigencia 2015 se hace necesario ajustar la meta programada respecto al número total de módulos que se señalan en el indicador de la actividad.</t>
  </si>
  <si>
    <t>La Subdirección de Diseño de Instrumentos ajusto la programación del trimestre del año dando prioridad  por una parte a aquellos comités que no habían sesionado en la vigencia anterior, y por otra a los módulos consolidados cuyos niveles de desempeño fueron definidos y que requieren una pronta publicación. A partir de éste criterio se reorganizo el cronograma de sesiones de Comités Técnicos y se decidió que no se realizarían comités para Saber 359 en éste periodo; siendo importante señalar que para el área se compromete a que en el transcurso de 2015 si se cumplirá con la meta total de comités inicialmente fijada.</t>
  </si>
  <si>
    <t>El equipo de trabajo de la Subdirección de Estadística realizo una versión preliminar de la calificación del Examen Saber 359 aplicación 2014 para los componentes cognitivos, con un avance a 31 de marzo de 2015 del 90%. Se espera realizar la entrega de esta parte cognitiva en el mes de abril de 2015. 
El componente de Acciones y Actitudes Ciudadanas iniciará su calificación en el mes de abril toda vez que requería información de la parte cognitiva para su procesamiento; comprometiéndose a entregar toda esta calificación el 6 de mayo  a los encargados de la publicación general de resultados.  
De este modo se concluye que a finales del primer trimestre el porcentaje de avance en el procesamiento y entrega de las bases de datos con la calificación total de los exámenes se encuentra en un 70%.</t>
  </si>
  <si>
    <t xml:space="preserve">En el primer trimestre del año la Oficina de Gestión de Proyectos de Investigación y el equipo de trabajo de la Subdirección de Estadísticas realizo la actualización de los pesos muestrales de las aplicación de del examen Saber 359 para las vigencias 2012, 2013 y 2014, con el objetivo de hacer la recalificación de las 3 dimensiones del estudio (estudiantes, docentes y rectores). Adicionalmente se elaboraron los scripts para la generación de los resultados en los temas censales (que son: estimación de errores, tamaño del efecto y diferencias significativas). </t>
  </si>
  <si>
    <t xml:space="preserve">En el primer trimestre del año se diseñó un instrumento de evaluación para medir la competencia de los docentes en la lengua inglesa; prueba que está conformada por tres componentes: escucha, escritura y lectura.
Adicionalmente en el mes de marzo de 2015 se realizó la aplicación de esta evaluación, programándose para el siguiente trimestre las actividades de codificación y procesamiento de datos para la calificación del examen. </t>
  </si>
  <si>
    <t>Durante los primeros tres meses del año se realizó la calificación del proyecto SENA 2014-3.</t>
  </si>
  <si>
    <t>Dentro del primer trimestre del año 2015 el Instituto no ha hecho nuevas ventas de servicios que impliquen el despliegue de actividades y procesamientos estadísticos. Sin embargo, como el porcentaje está dado por el cumplimiento de lo planeado se incluye avance del 25%.</t>
  </si>
  <si>
    <t xml:space="preserve">En el primer periodo de 2015 se entregó el muestreo del estudio internacional PISA 2015 completo. </t>
  </si>
  <si>
    <t xml:space="preserve">En relación con las actividades de las estrategias de fidelización de los examinadores no se cumplió la  totalidad de la meta establecida para este trimestre,  teniendo en cuenta los cambios en la política de la administración del ICFES, así como el cambio en la estrategia de fidelización, puesto que esta se formulará desde la dependencia, para su posterior ejecución a través de un tercero.  </t>
  </si>
  <si>
    <t>Se inició con la estructuración de las recomendaciones para los procesos de contratación en las actividades de impresión, distribución y logística de aplicación. Sin embargo, no se cumplió en su totalidad con la meta establecida para este trimestre,  teniendo en cuenta los cambios en la política de administración del ICFES.</t>
  </si>
  <si>
    <t xml:space="preserve">Para la optimización y adecuación  de la modernización del proceso de lectura, se realizó la requisición para le compra de la maquina lectora con el fin de mejorar la lectura de las hojas de respuestas, puesto que esta permitirá la captura de imágenes para las hojas de respuestas que tienen pregunta abierta.  </t>
  </si>
  <si>
    <t xml:space="preserve">Desde la Dirección de Producción y Operaciones, se programan sesiones de trabajo  con los funcionarios de la dependencia para definir los lineamientos de las estrategias de fidelización de los examinadores, las necesidades en los procesos de impresión, distribución y logística de aplicación y las necesidades de seguridad para la aplicación de las pruebas. A partir de ahí, se elaborarán documentos correspondientes a cada tema que permitirán salir a consultar el mercado. </t>
  </si>
  <si>
    <t xml:space="preserve">Durante el primer trimestre de la vigencia 2015 la Dirección de Evaluación realizó un proceso de revisión y retroalimentación del proyecto de certificación en inglés como segunda lengua; el cual ha sido de interés institucional desde el 2007 y se ha desarrollado con el apoyo de Cambridge ESOL, permitiendo el desarrollo de pruebas ICFES en inglés de muy buena calidad y la calibración de escalas con los estándares internacionales. </t>
  </si>
  <si>
    <t>Se ha dado cumplimiento a las actividades programadas por la Oficina de Gestión proyectos de investigación (Inicio preparaciones seminario internacional, actualización bases de datos para investigación,  comité asesor del programa de investigaciones, estudio sobre competencias ciudadanas - no cognitivo, estudio sobre contexto escolar y social del aprendizaje).</t>
  </si>
  <si>
    <t xml:space="preserve">El Fondo realizó las actividades tendientes a la materialización de estos proyectos; entre ellos acercamientos con entidades para mejorar los beneficios de las IES y de colocar créditos en las IES afiliadas. Sin embargo, las que se presentarion no cumplieron con los estándares establecidos por el Fondo.  En el Segundo Trimestre del año, se intensificarán las labores de la Subgerencia Financiera y Proyectos para el avance de estos indicadores. </t>
  </si>
  <si>
    <t>Meta después de modificación</t>
  </si>
  <si>
    <t xml:space="preserve">Justificación(es) </t>
  </si>
  <si>
    <t>Soporte de solicitud de justificación (correo, Oficio #, ambos Etc)</t>
  </si>
  <si>
    <t>Las acciones que conducirán al cumplimiento de la meta se encuentran establecidas en el insumo del contrato que está en trámite. Una vez se formalice este contrato se generarán los reportes de avances del indicador.</t>
  </si>
  <si>
    <t>El portal educativo Colombia aprende adelanta estrategias que permitirán avanzar en el cumplimiento de la meta.</t>
  </si>
  <si>
    <t xml:space="preserve">Se hizo entrega a las entidades territoriales mediante oficio y correo electrónico ( 95 entidades), de la estructura ajustada del Plan de Asistencia Técnica del talento Humano con el fin de que lo diligencien en los apartes correspondientes a diagnóstico, compromisos y responsables. Dentro de los justes a la metodología del Plan de Asistencia Técnica se elaboró una plataforma sistemática para la consolidación, valoración, análisis y manejo de la información de los planes. Se realizó entrega e instalación para cada unos de los asesores de la Subdirección de Recursos Humanos del Sector Educativo del formato ajustado del Plan de Asistencia Técnica par que sea operado a través de la plataforma sistemática, con base en las evidencias que presenten las entidades territoriales al respecto.
Se realizó el taller de socialización con las entidades territoriales 17-18-19 de junio, para que cada una de ellas identifique en el plan de asistencia técnica sus debilidades, fortalezas y compromisos, se obtuvo que 65 de ellas lo diligenciaron completamente, de las restantes 30 se cuenta con la información parcial, la cual se está solicitando a la fecha. A partir de la socialización se inicia con el proceso de valoración de evidencias para establecer la línea base y a su vez el avance de cada una de las entidades territoriales. </t>
  </si>
  <si>
    <t xml:space="preserve"> Se brindó asistencia técnica a Sabaneta y Ciénaga sobre excedentes financieros y liquidación de prima extraordinaria; sobre avances de Monitoreo y Control se consolidó el cumplimiento del Plan de Desempeño de Tolima; se emitió concepto sobre la necesidad de imponer la medida correctiva de plan de desempeño al Departamento de Guaviare, se envió solicitud de soportes de cumplimiento de las actividades del plan al Departamento de Valle y al Municipio de San José de Cúcuta. Se respondió la solicitud de la Secretaría de Educación del Municipio de La Plata, Huila; brindando información detallada sobre el origen de la calificación como crítico alto en 2014, se efectuó seguimiento y asistencia técnica a la SEM Quibdó con el fin de revisar el cierre financiero de la vigencia 2014, los excedentes de balance y la ejecución presupuestal de la vigencia 2015.
En Junio se llevó a cabo el Taller Financiero para las 95 Entidades Territoriales certificadas de las cuales asistieron 93 funcionarios, se brindó asistencia técnica a Chía, Turbo, Norte de Santander y Sabaneta para definir excedentes financieros; Arauca, Lorica y Casanare para revisar el tema de las deudas laborales por homologación; Zipaquirá para financiación de jornada única; Sucre para conciliación diferencias entre reportes de nómina FUT y SINEB; Sahagún para Conciliación y explicación de diferencias entre reportes de ejecución presupuestal FUT y ejecuciones presupuestales oficiales de ingresos y gastos de la entidad territorial. 
</t>
  </si>
  <si>
    <t xml:space="preserve">Se ha realizado acompañamiento a la gestión de manera directa a las ETC focalizadas pro la estrategia de gestores con el fin de impulsar el cumplimiento de acciones misionales en materia de calidad, cobertura, planta, área financiera, al igual que se ha promovido la implementación y seguimiento a la línea estratégica de política para Jornada única, excelencia docente, alfabetización, Bilingüismo.
En el mes de Junio llevo a cabo taller con los 95 Jefes de Planeación de las ETC. Además se ha realizado acompañamiento a la gestión de manera directa a las ETC focalizadas pro la estrategia de gestores con el fin de impulsar el cumplimiento de acciones misionales en materia de calidad, cobertura, planta, área financiera, al igual que se ha promovido la implementación y seguimiento a la línea estratégica de política para Jornada única, excelencia docente, alfabetización, Bilingüismo., educación media , programas todos aprender y becas docentes.
</t>
  </si>
  <si>
    <t xml:space="preserve"> Se firmaron unos convenios para desarrollar proyectos a los departamentos de Choco, Valle del Cauca, Cauca y Nariño. El operador FINDETER, estructuro los procesos de licitación para los contratos de diseño y obra, los cuales estaran cerrando el 5 de agosto del 2015, a partir de los cuales se legalizaran los contratos para dar inicio a las obras correspondientes. Con estos procesos se pretende atender 67 obras.</t>
  </si>
  <si>
    <t>Se firmaron convenios para desarrollar proyectos a los departamentos de Choco, Valle del Cauca, Cauca y Nariño con recursos de mejoramiento. El operador FINDETER, estructuro los procesos de licitación para los contratos de diseño y obra, los cuales estaran cerrando el 5 de agosto del 2015, a partir de los cuales se legalizaran los contratos para dar inicio a las obras correspondientes.</t>
  </si>
  <si>
    <t xml:space="preserve">Se ha priorizado la región Pacifica  para lo cual se firmaron unos convenios para desarrollar proyectos a los departamentos de Choco, Valle del Cauca, Cauca y Nariño.
El operador FINDETER, estructuro los procesos de licitación para los contratos de diseño y obra, los cuales estaran cerrando el 5 de agosto del 2015, a partir de los cuales se legalizaran los contratos para dar inicio a las obras correspondientes. Con estos procesos se pretende atender 67 obras.
</t>
  </si>
  <si>
    <t>Se encuentra en etapa final y proceso de firmas de la contratación para la creación del documento de Lineamientos para la atención educativa en el Sistema de Responsabilidad Penal para Adolescentes. Se dará comienzo al ejercicio del proyecto durante la tercera semana de Julio.</t>
  </si>
  <si>
    <t>En el mes de junio se fortalecen a través del convenio 692 del 2015 celebrado con la universidad nacional a 17 secretarias de educación, desarrollando mesas de trabajo en cada una de ellas a funcionarios, talleres de formación en instituciones educativas a docentes y directivos y talleres a familias de estudiantes con discapacidad</t>
  </si>
  <si>
    <t>En el marco del Programa Más Familias en Acción (PMFA), se realizó visita a la ETC de Montería, para hacer seguimiento a la implementación de la Circular N°30 conjunta entre el DPS y el Ministerio de Educación Nacional. A partir de esto se han generado con las entidades (SEC-DPS-MEN-ANSPE) rutas de articulación para identificación de la población que está en riesgo de deserción y por fuera del sistema educativo.</t>
  </si>
  <si>
    <t xml:space="preserve">Acompañamiento en el diligenciamiento de la Guía entrevista semiestructurada a la Secretaría de Educación Departamental; Establecimientos Educativos; SENA, ICBF y Oficina de Planeación Departamental de las ETC Bolivar, Medellin, Soacha en el marco del análisis técnico de la cobertura en educación preescolar, básica y media que permita caracterizar y determinar la causas de la disminución de las tasas de cobertura educativa que sé que se presentaron durante el período 2010-2014 en Colombia, basada en la información oficial del ministerio de educación nacional contrastando con otras fuentes de información. *Realizar Taller sobre nuevos ajustes SIMAT-SIMPADE y socialización de la Resolución 7797 de 2015 "proceso de Gestión de Cobertura" a 24 ETC *Gestión ante la Oficina Tecnología trámite contractual de los ajustes al SIMAT de acuerdo con la Resolución 7797 de 2015 </t>
  </si>
  <si>
    <t xml:space="preserve">A través del convenio OEI-ECOPETROL -MEN, han logrado finalizar el proceso de alfabetizar, ciclo 1, 14.760 beneficiados, ubicados en las ETC Cesar: 4.800 y Magdalena 9.960. </t>
  </si>
  <si>
    <t>La disminución en la atención durante el mes de junio, se debió a que finalizaron dos (2) de los tres (3) contratos que atendían población con modelos educativos flexibles. Finalizaron los siguientes contratos: - 363 de 2014 - adicional 2 y 364 de 2014 - adicional 2, con estos contratos se implementaba el modelo Grupos Juveniles Creativos. Por lo anterior queda vigente el contrato 376 de 2014 adicional 2 que atiende a la población con el modelo educativo flexible Círculos de Aprendizaje. Actualmente se está a la espera de (prórroga en tiempo), para la atención por un mes más de los estudiantes de grupos juveniles creativos. Durante el mes de julio se iniciará la atención a estudiantes del modelo caminar en secundaria y bachillerato pacicultor con lo cual pasaríamos de 953 a 2400 estudiantes atendidos.</t>
  </si>
  <si>
    <t>En el marco del convenio MEN- ECOPETROL - OEI, Acuerdo 5, se están atendiendo a 50.732 benefiarios en 27 ET.</t>
  </si>
  <si>
    <t>Durante el mes de junio de 2015 el convenio de la alianza de primera infancia fue aprobado por los comités de contratación del ICBF y del Ministerio de Educación Nacional. Así mismo, se construyeron los requerimientos técnicos detallados requeridos para que los aportantes ejecutores puedan desarrollar a cabalidad los subprocesos y productos identificados en la matriz de aportes del convenio que está en proceso de contratación.</t>
  </si>
  <si>
    <t>El documento de bases curriculares se presentó ante expertos de fundaciones y operadores de los servicios de primera infancia, quienes establecieron requerimientos de ajuste adicionales a los efectuados anteriormente por la CIPI. Estos ajustes están estimados realizarlos hasta el 15 de julio, para iniciar proceso de discusión territorial.</t>
  </si>
  <si>
    <t xml:space="preserve">Se suscribió y firmó el contrato interadministrativo No. 977 de 2.015 con el ICFES, contratación que fue aprobada durante el mes de Junio por el comité de contratación del Ministerio de Educación Nacional. El contrato tiene por objeto "Diseñar y validar herramientas e instrumentos que permitan la medición de la calidad de la educación inicial en Colombia". </t>
  </si>
  <si>
    <t xml:space="preserve">Se construyó los términos de referencia y alcance del proceso de implementación de inspección y vigilancia, se concertó la regionalización del proceso con ICBF, se construye, define y socializa la agenda de validación del proceso. </t>
  </si>
  <si>
    <t>Se construye técnicamente componente de evaluación del Sistema de Gestión de la Calidad. Se incluye en la estructura del documento marco. Se avanza en orientaciones para la contratación de consultoría para el desarrollo del tema.</t>
  </si>
  <si>
    <t xml:space="preserve">En el marco de la socialización del Sistema de seguimiento niño a niño, se continúo con el acercamiento con las secretarias de Maicao, Cali, Tolima e Ibagué. Se realizó un primer encuentro con Bogotá y Antioquia. En la totalidad de los casos se acepta por parte de la mesa de intersectorial de primera infancia la implementación del pilotaje. Asi mismo se concertó con la mesa de primera infancia los territorios adicionales en los cuales se va realizar el pilotaje </t>
  </si>
  <si>
    <t>Se definió la estructura de la modalidad de educación inicial propia e intercultural, se avanza en primer ejercicio de validación y socialización con los integrantes de la CIPI.</t>
  </si>
  <si>
    <t xml:space="preserve">Al finalizar junio de 2015, los 5 insumos para ejecutar la logística de los foros regionales y el insumo para contratar una firma consultora que efectúe las labores académicas de dichos foros ya habían surtido la etapa de aprobación en comité de contratación y radicación de insumo y se solicitaron nuevamente invitaciones a cotizar. </t>
  </si>
  <si>
    <t>El proceso de contratación de una consultoría para la elaboración del Documento de orientación de la Política de Educación Rural se reactivó, se realizaron ajustes al insumo y se publicó adenda para comunicar la solicitud de propuestas.</t>
  </si>
  <si>
    <t>0.5</t>
  </si>
  <si>
    <t>En el marco del contrato 731 -2015, cuyo objeto es evaluar los resultados de la implementación del Programa se brindó apoyo al pilotaje de formularios, se recibió la No objeción a la prórroga del contrato hasta el 30 de octubre y se iniciaron los preparativos de la capacitación a encuestadores para el trabajo de campo.</t>
  </si>
  <si>
    <t>Se llevó a cabo el acompañamiento a las ETC de a las ETC de: Antioquia, Arauca, Atlántico, Bolívar, Boyacá, Caldas, Caquetá, Cartagena, Casanare Cauca, Cesar, Córdoba, Chocó, Cundinamarca, Florencia, Guainía, Guaviare, Huila, Jamundí, La Guajira, Magdalena, Meta, Montería, Nariño, Neiva, Norte de Santander, Pasto, Putumayo, Risaralda, Sucre, Tolima, Tumaco, Turbo, Valle del Cauca, Vaupés y Vichada, en cuanto al apoyo y seguimiento a la actualización de la figura de cliente ante la Fiducia; el apoyo a la revisión y ajustes al Plan de Educación Rural; el seguimiento a los compromisos establecidos en el marco de los quintos Comités de Educación Rural; la recolección de soportes de la ejecución de Proyectos Pedagógicos Productivos; así como acompañamiento Socialización de Resultados del proyecto Educación Rural en algunas ETC.</t>
  </si>
  <si>
    <t xml:space="preserve">El 21 de junio se recibe a los 200 nuevos asistentes nativos extranjeros y se inicia su etapa de entrenamiento comprendida de junio 21 a julio 3 de 2015. Igualmente, se trabaja con 59 nuevas Instituciones Educativas focalizadas que se vinculan a la estrategia del programa asistentes nativos extranjeros. </t>
  </si>
  <si>
    <t>Continúa la formación de docentes en el marco de los proyectos Teaching English con la Institución Colombo Americana ÚNICA y Teach Me con la Fundación Centro Cultural Colombo Americano. En el mes de junio se vincularon 2 docentes más al curso Teaching English.</t>
  </si>
  <si>
    <t xml:space="preserve">Al mes de Junio se han capacitado 8.557 docentes. Se da continuidad a los procesos de formación y certificación en los 5 CIER a través de la estrategia de formación in situ. </t>
  </si>
  <si>
    <t>Teniendo en cuenta que en el mes de mayo del presente año se finalizó la fase de implementación del proyecto, los cinco CIER en dicho mes cumplieron con las metas de recursos digitales mínimos producidos de acuerdo con lo establecido en los convenios.</t>
  </si>
  <si>
    <t>Capacitar a las Secretarías de Educación (SE) en el registro y actualización de información de Instituciones y programas,  igualmente capacitar a las Instituciones de Educación para el Trabajo y el Desarrollo Humano (IETDH) en el registro de matricula, egresados y costos en el Sistema de Información de Educación para el Trabajo (SIET) Capacitar Secretarias de Educación e instituciones de educación para el trabajo  en diseño curricular de programas bajo el enfoque de competencias  y Nuevos referentes de calidad, asompañamiento a las SE en los procesos de Inspección &amp; Vigilancia</t>
  </si>
  <si>
    <t>Al 21 de Julio  el  nivel de compromisos presupuestales es del 60,7%. 
El nivel de compromisos de recursos de funcionamiento es del 50% con una apropiación de $4,848,729,570 e inversión del 100% que tiene una apropiación inicial de $ 1.320.000.000.</t>
  </si>
  <si>
    <t>Al corte de Julio 22 se verifica nivel de Obligaciones presupuestales del PAA del 46%</t>
  </si>
  <si>
    <t>Se mantiene la estrategia de  articulación con las cinco (5) instituciones educativas y se adelantaron acciones como: Talleres de técnicas de estudios, charlas de motivación, monitoreo permanente, encuesta de conocimiento y satisfación y planes de mejoras</t>
  </si>
  <si>
    <t>Se encuentra en proceso la selección de los beneficiarios del programa</t>
  </si>
  <si>
    <t>Los programas técnico profesional en soporte y procesos informaticos (Código-proceso-35875), Tecnología en desarrollo y gestión de sistemas informáticos (Código-proceso 35 876), técnico profesional en procesos turísticos (Código-proceso 35 877), Tecnología en gestión hotelera y turística ( Código-proceso-35878), Técnico profesional en manejo ambiental (código-proceso-35891), tecnología en gestión ambiental (código-proceso-35892)  están radicados y se está en proceso de completar la información de los documentos maestros-PPs y anexos para pasar a la fase de fijar la visita de los pares. Para el 30, 31 de julio y 1 de agosto se espera la visita de los pares para los programas de Técnico Profesional en Operaciones Mineras y Tecnología en Gestión Minera</t>
  </si>
  <si>
    <t>En el mes de junio se programó la estrategia de Marketing para el II semestre del 2015 donde se definieron acciones de publicidad radial,  plegables, se visitó colegios y se realizaron brigadas en los barrios.</t>
  </si>
  <si>
    <t>Para el segundo semestre se va mantener la estrategia de estimular y promocionar  la vinculación de jóvenes rurales a los programas del infotep. En el semestre anterior se matricularon 31</t>
  </si>
  <si>
    <t>Estos jóvenes rurales reciben algunas asignaturas en la zona y vienen al INFOTEP a recibir las clases de laboratorios, sistemas y práticas.</t>
  </si>
  <si>
    <t>En la actualidad hay dos docentes matriculados en doctorados Venezuela. Hay 17 docentes que están en proceso de culminación de la maestría en Venezuela.</t>
  </si>
  <si>
    <t>Con el equipo académico de la institución se hizó la evaluación de las pruebas saber PRO 2014, para realizar la proyección de las metas alcanzar en el periodo 2015-2018. Después de un análisis se decidió  incrementar 0,2, cada año, para las  competencias lectura, escritura y cuantitativa, tomando como base los promedios alcanzados en el 2014. Este ejercicio se hizo de acuerdo a los términos definidos en ficha ITTU del plan de fomento de la calidad y definir un plan de mejoramiento para obtener ese resultado</t>
  </si>
  <si>
    <t xml:space="preserve">Mediante oficio Nº  Rec-100-053 se gestionó con la universidad de La Guajira los términos de un convenio para desarrollar con los docentes del INFOTEP un diplomado en docencia universitaria. </t>
  </si>
  <si>
    <t>El canal dedicado de 10 MG está en funcionamiento</t>
  </si>
  <si>
    <t>En canal dedicado está en funcionamiento y según informe de interventoría: !) la disponibilidad del servicio es las 24 horas 7 días en la semana todos los días del año; 2) El canal ofrecido tiene acceso de 10 Mbps, sin reuso, con solución de último km en radio enlace entregado en interfase ethernet; 3) El servicio garantiza los mejores parámetros de confiabilidad, reflejados en un nivel de disponibilidad de 99,6% y de confiabilidad con una tasa de error(BER) menos de 10-8</t>
  </si>
  <si>
    <t>2015IE013531</t>
  </si>
  <si>
    <t>Se han realizado asistencias técnicas a las secretarías de Popayán , Cauca, Barrancabermeja, Santander, Bucaramanga, Bogotá (Kennedy y Fontibon), Valle, Cali, Yumbo, Buenaventura, Huila, Neiva, Pitalito, Meta y Villavicencio.Con  un  total  de 210  Instituciones de  educación para  el  trabajo  y  el desarrollo  humano participantes  .
El 5 de junio se visitó  el municipio de Chía, donde asisitieron  las Secretarías de Educación de Chía, Zipaquira y Facatativá   y asistieron 21 Instituciones. Entre  el  10  y  el 12 de  junio se  atendieron dos   secretarías :Apartadó  y  Turbo. La  asistencia  al evento fue además  de 32  instituciones, 40  personas.    Entre  el  25  y  el 26 de  junio se  atendieron dos  nuevas  secretarias  : Armenia y  Quindio. La  reunión se  organizó  en Armenia.  La  asistencia  definitiva  al evento fue de 59  instituciones, 79  personas .</t>
  </si>
  <si>
    <t>Esta información es suministrada por los informes de seguimiento del operador,  en la siguiente ruta se encuentran las evidencias http://intranet.mineducacion.gov.co/sites/oi/datacenter/contrato%201038%20del%202013/Fase%204%20Operacion/Gestion%20Informes/Inf.%20SSP%20Enero%201%20al%2013%202015/INDICADORES%20SSP%20Enero%202015%201%20al%2013.pdf</t>
  </si>
  <si>
    <t xml:space="preserve">Brindar asistencia técnica y acompañamiento a Secretarías Educación certificadas, para la inclusión educativa de población con discapacidad visual en coordinación con el MEN. </t>
  </si>
  <si>
    <r>
      <t xml:space="preserve">IES apoyadas en el  fortalecimiento de su capacidad institucional para reducir la deserción </t>
    </r>
    <r>
      <rPr>
        <sz val="8"/>
        <color theme="0"/>
        <rFont val="Calibri"/>
        <family val="2"/>
        <scheme val="minor"/>
      </rPr>
      <t>3.3.1.1</t>
    </r>
  </si>
  <si>
    <r>
      <t xml:space="preserve">Diseño de lineamientos para la nueva arquitectura de la educación media. </t>
    </r>
    <r>
      <rPr>
        <sz val="8"/>
        <color theme="0"/>
        <rFont val="Calibri"/>
        <family val="2"/>
        <scheme val="minor"/>
      </rPr>
      <t>6.4.1.1</t>
    </r>
  </si>
  <si>
    <r>
      <t>Educadores acompañados y formados para mejorar sus  prácticas pedagógicas.</t>
    </r>
    <r>
      <rPr>
        <sz val="8"/>
        <color theme="0"/>
        <rFont val="Calibri"/>
        <family val="2"/>
        <scheme val="minor"/>
      </rPr>
      <t xml:space="preserve"> 4.1.1.1</t>
    </r>
  </si>
  <si>
    <r>
      <t xml:space="preserve">Estudiantes beneficiados con el programa  que  mejoran sus aprendizajes en las áreas de lenguaje y matemáticas. </t>
    </r>
    <r>
      <rPr>
        <sz val="8"/>
        <color theme="0"/>
        <rFont val="Calibri"/>
        <family val="2"/>
        <scheme val="minor"/>
      </rPr>
      <t xml:space="preserve"> 4.1.3.1</t>
    </r>
  </si>
  <si>
    <r>
      <t xml:space="preserve">Establecimientos educativos que han adoptado acciones en el marco de formación para la ciudadanía. </t>
    </r>
    <r>
      <rPr>
        <sz val="8"/>
        <color theme="0"/>
        <rFont val="Calibri"/>
        <family val="2"/>
        <scheme val="minor"/>
      </rPr>
      <t>4.2.1.1</t>
    </r>
  </si>
  <si>
    <r>
      <t xml:space="preserve">Educadores acompañados y formados para implementación de acciones en formación para la ciudadanía. </t>
    </r>
    <r>
      <rPr>
        <sz val="8"/>
        <color theme="0"/>
        <rFont val="Calibri"/>
        <family val="2"/>
        <scheme val="minor"/>
      </rPr>
      <t>4.2.2</t>
    </r>
  </si>
  <si>
    <r>
      <t>Estudiantes beneficiados con la estrategía  de competencias ciudadanas.</t>
    </r>
    <r>
      <rPr>
        <sz val="8"/>
        <color theme="0"/>
        <rFont val="Calibri"/>
        <family val="2"/>
        <scheme val="minor"/>
      </rPr>
      <t xml:space="preserve"> 4.2.2.2</t>
    </r>
  </si>
  <si>
    <t>Indicador</t>
  </si>
  <si>
    <t>Asignado</t>
  </si>
  <si>
    <t>Comprometido</t>
  </si>
  <si>
    <t>% Ejecución 2° Trimestre</t>
  </si>
  <si>
    <t>Avance 2° trimestre 2015</t>
  </si>
  <si>
    <t>Avance 1° trimestre 2015</t>
  </si>
  <si>
    <t xml:space="preserve">Se han realizado 8 visitas de asistencia técnica a ITTU,  que aunque no son en el marco de las Alianzas, corresponden a ITTU en procesos de mejoramiento de la calidad
Se han realizado 7 visitas de seguimiento a 5 IES, en el marco de  las alianzas: 1243 - 953 -1086 - 1206 - 1411 - 1085 - 1131 
Se han realizado 22 informes de febrero (Total informes 27) y 11 de marzo, están pendientes 21 : 
- Informes de febrero: cumplimiento del 81% 
- Informes de marzo: cumplimiento del 40% 
*Información suministrada por Juan Guillermo Díaz y Olga Cano </t>
  </si>
  <si>
    <r>
      <t xml:space="preserve">*El indicador debe corresponder a IES </t>
    </r>
    <r>
      <rPr>
        <b/>
        <sz val="8"/>
        <rFont val="Calibri"/>
        <family val="2"/>
      </rPr>
      <t>acompañadas</t>
    </r>
    <r>
      <rPr>
        <sz val="8"/>
        <rFont val="Calibri"/>
        <family val="2"/>
      </rPr>
      <t xml:space="preserve"> puesto que aunque habría un compromiso de parte de las IES por acreditarse, no se puede garantizar en el tiempo. 
La meta son 10 programas
Se elaboraron términos de referencia para la contratación de la firma que apoyará el acompañamiento a las IES que estén cerca de la acreditación de programas y/o institucional. 
- Se definieron los criterios de selección de las IES a las cuales se les va a hacer el acompañamiento 
* Información suministrada por Alexis Pérez</t>
    </r>
  </si>
  <si>
    <t xml:space="preserve">*La actividad principal debe ajustarse, solamente son dos sectores
Porcentaje de avance: 10% 
Se elaboró propuesta del modelo de cualificación para Colombia, el cual está para validación. 
- Se conformaron mesa de trabajo con el SENA y en perspectiva con Ministerio de las TIC y Ministerio del trabajo para la construcción de las cualificaciones. 
- Elaboración del inventario cuantitativo para el sector TIC de la oferta, normas de competencia colombianas y cualificaciones de España y Australia. 
* Información suministrada por Tatiana Cadena /Claudia López </t>
  </si>
  <si>
    <t>TRANSFORMACIÓN</t>
  </si>
  <si>
    <r>
      <t xml:space="preserve">Número de estudiantes beneficiados de Crédito condonable </t>
    </r>
    <r>
      <rPr>
        <sz val="8"/>
        <color theme="0"/>
        <rFont val="Calibri"/>
        <family val="2"/>
        <scheme val="minor"/>
      </rPr>
      <t>3.5.1.1</t>
    </r>
  </si>
  <si>
    <r>
      <t>Secretarías de Educación acompañadas en el proceso de Socialización e implementación la Formación para el Trabajo y Desarrollo Humano</t>
    </r>
    <r>
      <rPr>
        <sz val="8"/>
        <color theme="0"/>
        <rFont val="Calibri"/>
        <family val="2"/>
        <scheme val="minor"/>
      </rPr>
      <t xml:space="preserve"> 6.3.2</t>
    </r>
  </si>
  <si>
    <r>
      <t xml:space="preserve">Número de IES oficiales con oferta técnica profesional y tecnológica  apoyadas en procesos de calidad con fines de acreditación </t>
    </r>
    <r>
      <rPr>
        <sz val="8"/>
        <color theme="0"/>
        <rFont val="Calibri"/>
        <family val="2"/>
        <scheme val="minor"/>
      </rPr>
      <t>3.2.2.2</t>
    </r>
  </si>
  <si>
    <r>
      <t>IES con acreditación de programas y acreditación institucional</t>
    </r>
    <r>
      <rPr>
        <sz val="8"/>
        <color theme="0"/>
        <rFont val="Calibri"/>
        <family val="2"/>
        <scheme val="minor"/>
      </rPr>
      <t xml:space="preserve"> 5.3.2</t>
    </r>
  </si>
  <si>
    <r>
      <t>Porcentaje de avance en la metodología implementada para la estructuración de las cualificaciones en sectores económicos</t>
    </r>
    <r>
      <rPr>
        <sz val="8"/>
        <color theme="0"/>
        <rFont val="Calibri"/>
        <family val="2"/>
        <scheme val="minor"/>
      </rPr>
      <t xml:space="preserve"> 5.8.1</t>
    </r>
  </si>
  <si>
    <r>
      <t xml:space="preserve">Número de docentes y estudiantes que realizaron movilidad internacional </t>
    </r>
    <r>
      <rPr>
        <sz val="8"/>
        <color theme="0"/>
        <rFont val="Calibri"/>
        <family val="2"/>
        <scheme val="minor"/>
      </rPr>
      <t>5.7.1.1</t>
    </r>
  </si>
  <si>
    <r>
      <t xml:space="preserve">Número de movilizaciones de docentes extranjeros </t>
    </r>
    <r>
      <rPr>
        <sz val="8"/>
        <color theme="0"/>
        <rFont val="Calibri"/>
        <family val="2"/>
        <scheme val="minor"/>
      </rPr>
      <t>5.6.1.2</t>
    </r>
  </si>
  <si>
    <r>
      <t>IES acompañadas en la implementación de estrategias efectivas de regionalización (educación inclusiva y movilización de la demanda) conducentes a la ampliación de cobertura con calidad</t>
    </r>
    <r>
      <rPr>
        <sz val="8"/>
        <color theme="0"/>
        <rFont val="Calibri"/>
        <family val="2"/>
        <scheme val="minor"/>
      </rPr>
      <t xml:space="preserve"> 3.1.1.1</t>
    </r>
  </si>
  <si>
    <t>Número de agentes vinculados a la atención integral certificados en procesos de cualificación</t>
  </si>
  <si>
    <t xml:space="preserve">El presupuesto para la convocatoria es de 15 mil millones
Se realizó adición al convenio 389 de 2013 para la apretura de la convocatoria 
 Se abrió convocatoria el 20 de abril con fecha de finalización 15 de mayo. 
Se realizó lanzamiento de la línea de créditos condonables en el marco del programa "Educar para reparar " el 27 de abril 
</t>
  </si>
  <si>
    <t xml:space="preserve">Se ha realizado la ejecución y seguimiento de 27 convenios de alianzas estratégicas </t>
  </si>
  <si>
    <t>A la fecha se han suscrito convenios para el fortalecimiento de la calidad con 8 Instituciones de Educación Superior públicas</t>
  </si>
  <si>
    <t>IES acompañadas en el marco de los planes para la acreditación institucional y /o programas</t>
  </si>
  <si>
    <t>El cambio obedece a que las acciones del Ministerio de Educación Nacional van encaminadas a brindar acompañamiento y apoyo técnico a IES en el diagnóstico, formulación y ejecución de un plan con acciones de mejora para el fomento de la acreditación Institucional y de programas en cumplimiento de los lineamientos del CNA para tal fin.
El proceso de acr4dditación es vountario, razón por la cual no se puede saber con exactitud cuántas IES lograrán la acreditación y por ende no podemos indicar la cantidad de IES, caso diferente si cuantificamos la matrícula que ha sido impactada con el uso de la estrategia de fomento (acompañamiento para la acreditación institucional y de programas)
Igualmente el acompañamiento brindado por el Ministerio de Educación Nacional está supenditado al presupuesto asignado para el proceso de contratación adelantado para el acompañamiento a las IES:</t>
  </si>
  <si>
    <t>Radicado 2015IE018992</t>
  </si>
  <si>
    <t>Definición del Plan Maestro de regionalización teniendo en cuenta la clasificación de las IES y  las metas establecidas para cada una de ellas. 
* La actividad principal debe ajustarse, la estrategia de CERES no se va a fortalecer. 
- Se propone dejar el indicador más abierto sin incluir el paréntesis
 - Número de IES apoyadas en estrategias de regionalización, la meta son 6 y no 32</t>
  </si>
  <si>
    <t>Se seleccionó a la EAFIT para realizar el acompañamiento a las IES en su proceso de acreditación y se inició el proceso de legalización de convenio.</t>
  </si>
  <si>
    <t>En mayo se comprometieron $ 2.435.095.200 para financiar a los nuevos beneficiarios de la cohorte 2015.
En junio se comprometieron 436.000.000 del Programa Jóvenes Ingenieros Alemania para financiar la Cohorte 2015 quedando un acumulado de $ 2.871.095.200, y se pagaron 630.883.200 correspondientes a la cohorte 2015 del Programa Líderes Afrodescendientes en cooperación con Fulbright.</t>
  </si>
  <si>
    <t>Se dio inicio a la identificación de buenas practicas internacionales para el desarrollo de Misiones Internacionales que permitan replicar acciones pertinentes en el ámbito de Educación Superior.
Identificadas las buenas prácticas internacionales, se procede a la elaboración de una matriz en la que se identifican posibles aliados para desarrollar una agenda de visitas en el marco de las cuales se puedan realizar intercambios en materia de movilidad internacional docente y estudiantil.
Se identificó como buena práctica el Sistema de Formación Dual Alemán y se iniciaron gestiones para participar en las Consultas Bilaterales Técnicas con este país, con el objetivo de identificar expertos que puedan brindar orientaciones al MEN en esta materia.</t>
  </si>
  <si>
    <t>En el mes de abril se preparó y llevó a cabo una Misión Académica a la República Federal de Alemania en el marco de las Consultas Técnicas con Alemania (espacio diseñado entre los gobiernos colombiano y alemán para la formación de capacidades e intercambio de experiencias en el sector científico, educativo y de innovación). Como resultado se hizo contacto con expertos alemanes en Sistema Dual, que intercambiarán documentos sobre el tema con el Grupo de Educación Terciaria del MEN.
En mayo se continuó con el intercambio de buenas prácticas con Alemania, en el marco del cual se desarrollaron sendas reuniones y videoconferencias entre expertos alemanes y equipos técnicos de terciaria del MEN.
En junio se inició el estudio de la invitación a participar en la Conferencia World Skills 2015 que tendrá lugar en Sao Paulo entre el 10 y el 17 de agosto. La Competencia de WorldSkills es el evento de educación técnica y tecnológica para el trabajo más grande del mundo, en ella se encuentran competidores de más de 50 países y regiones de América, Europa, Asia, el Pacífico Sur y África que simulan desafíos reales de trabajo que deben ser completados con los estándares internacionales de calidad. Demuestran habilidades técnicas individuales y colectivas para realizar tareas específicas para cada una de las competencias profesionales.</t>
  </si>
  <si>
    <r>
      <t>Número de Estudiantes con acceso y uso de contenidos educativos digitales distribuidos, descargados o entregados</t>
    </r>
    <r>
      <rPr>
        <sz val="8"/>
        <color theme="0"/>
        <rFont val="Calibri"/>
        <family val="2"/>
        <scheme val="minor"/>
      </rPr>
      <t xml:space="preserve"> 6.1.1.1</t>
    </r>
  </si>
  <si>
    <r>
      <t xml:space="preserve">Número de IES acompañadas en el desarrollo de contenidos digitales, accceso abierto a conocimiento, (Recursos digitales abiertos y material E-Learning y B-Learning) </t>
    </r>
    <r>
      <rPr>
        <sz val="8"/>
        <color theme="0"/>
        <rFont val="Calibri"/>
        <family val="2"/>
        <scheme val="minor"/>
      </rPr>
      <t xml:space="preserve"> 6.1.1.2</t>
    </r>
  </si>
  <si>
    <r>
      <t xml:space="preserve">Referentes de calidad actualizados y difundidos en las ET. </t>
    </r>
    <r>
      <rPr>
        <sz val="8"/>
        <color theme="0"/>
        <rFont val="Calibri"/>
        <family val="2"/>
        <scheme val="minor"/>
      </rPr>
      <t>4.3.2.4</t>
    </r>
  </si>
  <si>
    <r>
      <t xml:space="preserve">Educadores Formados y acompañados en el diseño curricular por desempeños para la educación media </t>
    </r>
    <r>
      <rPr>
        <sz val="8"/>
        <color theme="0"/>
        <rFont val="Calibri"/>
        <family val="2"/>
        <scheme val="minor"/>
      </rPr>
      <t>4.7.1</t>
    </r>
  </si>
  <si>
    <t xml:space="preserve">Educadores Formados y acompañados para Fortalecer y Promover la Educación Media y Transito a la Educación Terciaria </t>
  </si>
  <si>
    <r>
      <t>Secretarias de Educación Certificadas fortalecidas en Gestión Financiera</t>
    </r>
    <r>
      <rPr>
        <sz val="8"/>
        <color theme="0"/>
        <rFont val="Calibri"/>
        <family val="2"/>
        <scheme val="minor"/>
      </rPr>
      <t xml:space="preserve"> 7.2.1.1</t>
    </r>
  </si>
  <si>
    <r>
      <t xml:space="preserve">Secretarías de Educación fortalecidas en la gestión eficiente del talento humano, en los componentes de plantas de personal, carrera docente y bienestar </t>
    </r>
    <r>
      <rPr>
        <sz val="8"/>
        <color theme="0"/>
        <rFont val="Calibri"/>
        <family val="2"/>
        <scheme val="minor"/>
      </rPr>
      <t>7.2.1.3</t>
    </r>
  </si>
  <si>
    <r>
      <t xml:space="preserve">Continuidad en la prestación de los servicios tecnológicos que apoyan los procesos misionales de la organización </t>
    </r>
    <r>
      <rPr>
        <sz val="8"/>
        <color theme="0"/>
        <rFont val="Calibri"/>
        <family val="2"/>
        <scheme val="minor"/>
      </rPr>
      <t>7.4.1.2</t>
    </r>
  </si>
  <si>
    <t>INDICADOR DE DISPONIBILIDAD INFRAESTRUCTURA DATA CENTER EXTERNO (AIRES, PLANTAS ELECTRÍCAS, UPS, PLATAFORMA SERVIDORES) 99.98% SIGSE 99.83% PWMEN 99.98% SINECO 99.98 INFRAESTRUCTURA DATA CENTER INTERNO(AIRES, PLANTAS ELECTRÍCAS, UPS, PLATAFORMA SERVIDORES) 99.78 RED INTERNA (LAN - WLAN) 100% CONECTIVIDAD DATOS - INTERNET 100% CORREO ELECTRONICO 100% INDICADOR DE RENOVACIÓN TECNOLÓGICA ABRIL 73% RESUMEN EJECUTIVO DISPONIBILIDAD DC EXT Para el mes de ABRIL 2015, se presenta un porcentaje de disponibilidad para todo el componente del 99.9425% debido a la indisponibilidad en la conectividad de los equipos activos de red del DC y conectividad de equipos de ultima milla de las SE y eventos no registrados. RESUMEN EJECUTIVO DISPONIBILIDAD DC CAN Para el mes de MARZO 2015, se presenta un porcentaje de disponibilidad para todo el componente del 99.94% Se presentó un evento masivo de indisponibilidad de los servidores de correo por espacio de 11 horas.</t>
  </si>
  <si>
    <t>Educadores Formados y acompañados para Fortalecer y Promover la Educación Media y Transito a la Educación Terciaria:Se continuan con el acomapañamiento docentes inscritos en el uso de herramientas pedagógicas en línea como Galyleo y prueba T. Esta estrategia, se desarolla en el marco del fortalecimiento de la educación media y las competencias básicas de los estudiantes. Instituciones educativas acompañadas para Fortalecer y Promover la Educación Media y Transito a la Educación Terciaria:Se continua con las estragias de acompañamiento a los Establecimientos Educativas a través de: 1) Fortalecimiento de Competencias Básicas con SENA vinculando a 433 establecimientos educativos, y 2) acompañamiento al uso de herramientas pedagógicas en linea beneficiando a 380 establecimientos educativos.</t>
  </si>
  <si>
    <t>Diseño general de ejes estratégicos, mensajes, actividades, medios y canales de la campaña Colombia Lee. Revisión de aliados tentativos. Diseño del Marco Teórico y Esquema Metodológico de la Estrategia de Formación de Docentes Mediadores. Diseño y desarrollo de programación para stand MEN en la 28 Feria del Libro de Bogotá: 25 talleres, lanzamiento de publicaciones, 18 lecturas en voz alta, movilización de 6000 asistentes en las actividades desarrolladas durante la Feria. Diseño y desarrollo de contenidos especiales en edusitio y redes sociales: Especial Gabo, especial Feria del Libro de Bogotá FILBo. Durante el periodo de enero a abril se trabajó en el diseño de la estrategia pedagógica y operativa para el desarrollo de los talleres de escritura dirigidos a estudiantes. En cuanto a los indicadores relacionados con dotación a establecimientos educativos, acompañamiento a SE y la implementación del Sistema de Información no fue posible el avance en espera del convenio con ASCUN.</t>
  </si>
  <si>
    <t>Campaña para fortalecer la lectura en el país:Desarrollo de materiales para maratones de lectura Leer es mi cuento Desarrollo de materiales entregables para reunión de secretarios de educación (Bogotá) sobr campaña Leer es mi cuento Preparación de materiales y contenidos digitales campaña Preparación de contenidos para edusitio campaña. Docentes Formados para la Implementación del PNLE en sus sedes educativas.</t>
  </si>
  <si>
    <t>NR</t>
  </si>
  <si>
    <t>La gestión corresponde a la atención a los docentes reportados en la base de datos HUMANO 2014, de primaria y preescolar, en los Establecimientos Educativos focalizados y atendidos por el Programa Todos a Aprender con corte a la fecha en mención</t>
  </si>
  <si>
    <t xml:space="preserve">Se cuenta el número de estudiantes según el cierre e la matrícula auditada 2013, para aquéllos Establecimientos Educativos que cuentan con PTA. Si bien la meta es llegar a 3000000 en 2015, los datos se actualizarán con base en la matrícula </t>
  </si>
  <si>
    <t xml:space="preserve">El equipo de Formación para la ciudadanía cumplió estas metas en 4 años de gestión (2010-2014) , por tanto en el proceso de transición que surge por efecto del nuevo PND 2014-2018, hace que el equipo se concentre en la formulación de nuevas estrategias que faciliten el fortalecimiento de estas metas en los próximos años </t>
  </si>
  <si>
    <t xml:space="preserve">Se están replanteando las estrategias para ajustarlas a las directrices del nuevo Plan Nacional de Desarrollo y se insiste en el hecho que la totalidad del universo fue cubierto entre 2010-2014 con lo cual no hay posibilidad de volver a cumplir las mismas metas. </t>
  </si>
  <si>
    <t>Con el proyecto de la Sergio Arboleda Convenio 332 de 2014 se formaron maestros de cinco SE en competencias ciudadanas. Las evidencias se encuentran en el listado de maestros que reposan en el archivo físico de la coordinación del proyecto.</t>
  </si>
  <si>
    <t>En el marco de los actuales Referentes se están construyendo estrategias pedagógicas y didácticas para que los mismos puedan ser implementados en el aula. Se cuenta con la propuesta de estándares básicos actualizada y ajustada, que será revisada por el equipo técnico.</t>
  </si>
  <si>
    <t>Referentes de Calidad actualizados y difundidos en la ET: Se realizaron ajustes a los Documentos “Derechos Básicos de Aprendizaje” para las áreas de Matemáticas y Lenguaje. Igualmente se realizó un proceso de validación en el que participaron los autores y expertos invitados a mesas de trabajo.</t>
  </si>
  <si>
    <t>Estudiantes evaluados en diferentes áreas del conocimiento, mediante pruebas Saber y programa Supérate: En el mes de mayo, el ICFES mediante compromiso del contrato 628 de 2015 publicó los resultados definitivos de SABER 2014 en la Web. El equipo de referentes y evaluación diseña las preguntas para la prueba Supérate con el Saber, en las áreas de matemáticas y lenguaje, bajo el marco de los referentes y con parámetros similares a las pruebas Saber. El 30% de las preguntas evalúan habilidades y el 70% competencias. Se inició la campaña de expectativa en medios para la convocatoria y participación de estudiantes en Supérate con el SABER, que iniciará en junio de 2015 y a través de la cuál promoveremos el uso de la evaluación formativa para mejorar la calidad en la educación.</t>
  </si>
  <si>
    <t>Estudiantes evaluados en diferentes áreas del conocimiento, mediante pruebas Saber y programa Supérate: Las pruebas para grado 11, se tienen estimadas para que sean aplicadas en el mes de agosto. El equipo de referentes y evaluación diseñó las preguntas de la primera fase de supérate, en este momento se encuentran diseñando la segunda fase de preguntas en matemáticas y lenguaje, las cuales se encuentran diseñadas bajo el marco de los referentes y con parámetros similares a las pruebas Saber. El 30% de las preguntas evalúan habilidades y el 70% competencias.</t>
  </si>
  <si>
    <t>Durante el periodo de enero a abril se trabajó en el diseño de la estrategia pedagógica y operativa para el desarrollo de los talleres de escritura dirigidos a estudiantes. Estudiantes de grado 10° beneficiados con un sistema de gestión personalizada del aprendizaje que fortalece las competencias básicas en Lenguaje, Matemáticas y Ciencias: La entrega de los usuarios del sistema a los estudiantes se ha realizado en dos fases: la primera fase se dio en el mes de febrero como parte de la estrategia "Ponte a Prueba" y la segunda en el mes de abril como parte de la convocatoria “Educación media para todos". Módulos desarrollados en el sistema de gestión personalizada del aprendizaje: Como parte del sistema de gestión personalizada del aprendizaje se desarrollaron e implementaron 19 módulos de matemáticas, 37 módulos de lenguaje y 40 módulos de ciencias, para un total de 96 módulos disponibles en el sistema. Los contenidos estarán disponibles para su uso durante todo el año lectivo 2015</t>
  </si>
  <si>
    <t xml:space="preserve"> Estudiantes de grado 10° beneficiados con un sistema de gestión personalizada del aprendizaje que fortalece las competencias básicas en Lenguaje, Matemáticas y Ciencias: Con fecha de corte 25 de mayo de 2015, se asignaron usuarios del sistema de gestión personalizada del aprendizaje a un total de 94.222 estudiantes, distribuidos de la siguiente manera: 28.920 estudiantes de grado 9, 48.254 estudiantes de grado 10 y 17.048 estudiantes de grado 11 de instituciones educativas oficiales en 69 entidades territoriales certificadas.</t>
  </si>
  <si>
    <t xml:space="preserve">Durante los meses de enero a abril, se inició el proceso de planeación, divulgación e inscripción de los docentes a formar y acompañar a través de herramientas virtuales y presenciales. Durante los meses de enero a abril, se inició el proceso de planeación, divulgación e inscripción de los docentes a formar y acompañar a través de herramientas virtuales y presenciales. </t>
  </si>
  <si>
    <t xml:space="preserve">En primer lugar, la Evaluación de Impacto inició el 28 de abril y a partir de ésta fecha se han realizado dos reuniones técnicas para revisar los criterios de selección de la muestra, aspectos técnicos propios de la evaluación y coordinar la ejecución con el consultor. La primera reunión contó con la presencia de los representantes del Banco, la Unión Temporal que ejecuta la consultoría, representantes del equipo técnico PER y del Equipo de Trabajo de Proyectos con Crédito Externo y en la segunda reunión participaron los representantes del MEN y el Banco. En segundo lugar, los foros regionales avanzan en la etapa precontractual mediante los procesos 550-15 a 554-15, que se encuentran en el paso de solicitud de cotizaciones y la contratación de una consultoría académica para los foros mediante el proceso 570-15 se encuentra atrasada, presentando demoras en la solicitud de propuesta (se tenía previsto ejecutar en 2.5 meses y se proyecta tendrá que realizar en un mes). </t>
  </si>
  <si>
    <t>Al finalizar junio de 2015, los 5 insumos para ejecutar la logística de los foros regionales y el insumo para contratar una firma consultora que efectúe las labores académicas de dichos foros ya habían surtido la etapa de aprobación en comité de contratación y radicación de insumo y se solicitaron nuevamente invitaciones a cotizar.</t>
  </si>
  <si>
    <t>Acompañamiento a los CUEEs en el diseño de de proyectos para presentar a los OCAD</t>
  </si>
  <si>
    <t>Número de CUEEs acompañados en el fomento de su articulación.</t>
  </si>
  <si>
    <t>(Esta actividad no se va a desarrollar )</t>
  </si>
  <si>
    <t>Se ajustó la meta. Se trabajó en conjunto con la Oficina Asesora de Planeación la propuesta de Regionalización, teniendo en cuenta tanto la Oferta y Demanda. El Análisis de la Demanda desde el Indicador de Cobertura vs. Transición Inmediata, el Índice Municipal de Necesidades, la Generación de Metas por municipio, planteamiento de Estrategias y fases de implementación, Articulación de criterios de oferta y demanda, Resultados por fase Costeo: Modelos de Planeación para la Educación Superior, Consistencia financiera y Equilibrio General.</t>
  </si>
  <si>
    <r>
      <t xml:space="preserve">Número de IES apoyadas en estrategias de ampliación de cobertura con calidad </t>
    </r>
    <r>
      <rPr>
        <sz val="8"/>
        <color theme="0"/>
        <rFont val="Calibri"/>
        <family val="2"/>
        <scheme val="minor"/>
      </rPr>
      <t>3.1.1</t>
    </r>
  </si>
  <si>
    <t>En estos meses se han precisado aspectos fundamentales de la propuesta de regionalización para la Educación Superior con el equipo directivo. Entre otros, se estableció ¿Qué es regionalizar?, ¿Cómo y dónde regionalizar?, ¿Quiénes están involucrados? De este modo, ya se cuenta con un consenso sobre las tres formas de regionalizar: (I) Garantizar oferta acreditada en la región, (II) Llevar estudiantes de la región a la oferta acreditada y (III) Primeros semestre en región y culminación del programa en sedes principales de las IES. Así mismo, quedó claro que regionalizar no implica llegar a todos los municipios o a los lugares más apartados, ni tampoco ofertar educación superior sin cumplir con todas las condiciones de calidad en la región.</t>
  </si>
  <si>
    <r>
      <t xml:space="preserve">Número de IES apoyadas en estrategias de regionalización </t>
    </r>
    <r>
      <rPr>
        <sz val="8"/>
        <color theme="0"/>
        <rFont val="Calibri"/>
        <family val="2"/>
        <scheme val="minor"/>
      </rPr>
      <t xml:space="preserve"> 3.1.1</t>
    </r>
  </si>
  <si>
    <t xml:space="preserve"> regionalizar no implica llegar a todos los municipios o a los lugares más apartados, ni tampoco ofertar educación superior sin cumplir con todas las condiciones de calidad en la región.</t>
  </si>
  <si>
    <t>SSP</t>
  </si>
  <si>
    <t xml:space="preserve">Se trabajo en conjunto con la Oficina Asesora de Planeación la propuesta de Regionalización, teniendo en cuenta tanto la Oferta y Demanda. El Análisis de la Demanda desde el Indicador de Cobertura vs. Transición Inmediata, el Índice Municipal de Necesidades, la Generación de Metas por municipio, planteamiento de Estrategias y fases de implementación, Articulación de criterios de oferta y demanda, Resultados por fase Costeo: Modelos de Planeación para la Educación Superior, Consistencia financiera y Equilibrio General.  
31-MAY-2015 Normal
 Se validó con la doctora Gina Parody el Plan Maestro de Regionalización PMR. Se identificó la visión de la regionalización a 2025 formalizando aspectos tales como la consolidación de Nodos: Bogotá, Medellín, Cali y Bucaramanga (Ciudades que reúnen la mayor cantidad de IES acreditadas, Ofertan más de 50 programas acreditados, La relación población potencial respecto a programas acreditados es 350 estudiantes por programa; Clústeres: Costa Caribe, Eje Cafetero y Río Magdalena (Grupo de regiones con una orientación económica afín, Tienen proximidad geográfica y pueden desarrollar ventajas competitivas, Con posibilidad de consolidarse como ciudadelas universitarias); Núcleos: Tunja, Ibagué, Neiva, Popayán y Pasto (Ciudades con dotación de infraestructura adecuada, 17 programas acreditados en promedio, La relación población potencial respecto a programas acreditados es 500 estudiantes por programa ) y Satélites: 75 municipios (Población potencial mayor a 500 estudiantes, No cuentan con programas acreditados o la relación población potencial respecto a programas acreditados es mayor a 1.000, Algunos no cuentan con infraestructura adecuada). Una vez esté aprobado el Plan y se cuente con el convenio de regionalización con el ICETEX se llevará a cabo la asistencia técnica a las IES priorizadas. 
</t>
  </si>
  <si>
    <t>Desarrollo e implementación de la estrategia orientada al fortalecimiento de la ampliación de cobertura con calidad ( infraestructura, dotación, planta docente, malla curricular)</t>
  </si>
  <si>
    <t>Acompañar a las Secretarías de Educación en la formulación de Planes territoriales de articulación, para que las Instituciones Educativas desarrollen procesos de articulación acordes a los planes de desarrollo local.</t>
  </si>
  <si>
    <t>Orientar  a las Insituciones Educativas en el desarrollo de procesos de articulación, acordes a los plantes territoriales de articulación y al proyecto educativo institucional.</t>
  </si>
  <si>
    <t>Instituciones de educación media que desarrollan procesos de mejoramiento y de articulación con educación superior, Educación para el trabajo y desarrollo humano.</t>
  </si>
  <si>
    <t>60% (3380 IE)</t>
  </si>
  <si>
    <t>2015IE010408</t>
  </si>
  <si>
    <t xml:space="preserve">10 posibles programas  identificados
</t>
  </si>
  <si>
    <t xml:space="preserve">"Este reporte corresponde al número de raciones máximas a entregar a corte 30 de abril. Las 240.172.993 resultan del total de raciones contratadas por Entidad Territorial por el Número de días máximo a operar de acuerdo con el calendario escolar de cada Entidad Territorial y fecha de inicio de operación. Para soporte se cuenta como registro con los Convenios Interadministrativos con Entidades Territoriales Certificadas y Contratos de Aporte suscritos con los Operadores. </t>
  </si>
  <si>
    <t xml:space="preserve">Este reporte corresponde al número de raciones máximas a entregar a corte 30 de junio. Se adjunta resumen detallado del Número por cada uno de los meses del periodo reportado. Los 348.641.873 resultan del total de raciones contratadas por Entidad Territorial, por el nÚmero de días máximo a operar de acuerdo al calendario escolar de cada Entidad Territorial y fecha de inicio de operación. Para soporte se cuenta como registro los Convenios Interadministrativos con ETC y Contratos de Aporte suscritos con los Operadores. </t>
  </si>
  <si>
    <t>Número de instituciones de educación media fortalecida.</t>
  </si>
  <si>
    <t xml:space="preserve">Número de grupos de investigación apoyados y fortalecidos </t>
  </si>
  <si>
    <t>Número de actividades realizadas en el periodo / Actividades programadas * 100</t>
  </si>
  <si>
    <t>Nº de módulos adquiridos del Sofware Minex</t>
  </si>
  <si>
    <t>Diseño del estudio de seguridad para mejores prácticas de aplicación de pruebas</t>
  </si>
  <si>
    <r>
      <t xml:space="preserve">De acuerdo a la Programación del PAC se ha pagado el 82% del rezago del año anterior (vigencia 2014), discriminados asi;l 100% de los compromisos por funcionamiento por valor de $12.047.661 y el 82% de inversión por valor de $1,902,066,401.
De acuerdo a la Programación del PAC de la vigencia actual se han pagado el 41% de apropiación de $6.167.729.570
</t>
    </r>
    <r>
      <rPr>
        <b/>
        <sz val="8"/>
        <color indexed="8"/>
        <rFont val="Calibri"/>
        <family val="2"/>
      </rPr>
      <t>Para Gastos de funcionamiento:</t>
    </r>
    <r>
      <rPr>
        <sz val="8"/>
        <color indexed="8"/>
        <rFont val="Calibri"/>
        <family val="2"/>
      </rPr>
      <t xml:space="preserve"> pagados el 48%  de recursos nación y  41% de recursos propios programados.
</t>
    </r>
    <r>
      <rPr>
        <b/>
        <sz val="8"/>
        <color indexed="8"/>
        <rFont val="Calibri"/>
        <family val="2"/>
      </rPr>
      <t xml:space="preserve">Para inversión: </t>
    </r>
    <r>
      <rPr>
        <sz val="8"/>
        <color indexed="8"/>
        <rFont val="Calibri"/>
        <family val="2"/>
      </rPr>
      <t>Pagados 32% de recursos nación y 0% de recursos propios programados, esta situación es debido al cronograma de avance de obra, donde se estaba completando los pagos con recursos de rezagos de inversión de la vigencia anterior (2014).</t>
    </r>
  </si>
  <si>
    <t>En el laboratorio está incluido el aplicativo Sofware minex
En este trimestre se inició el proceso de implementación del Sofware Minex, mediante una capacitación de tres (3) días (1,2 y3 de junio) y seis (6) jornadas de trabajo, con la empresa Runge limited, quedando pendiente cuatro jornadas más</t>
  </si>
  <si>
    <r>
      <t>Docentes capacitados.</t>
    </r>
    <r>
      <rPr>
        <sz val="8"/>
        <color theme="0"/>
        <rFont val="Calibri"/>
        <family val="2"/>
        <scheme val="minor"/>
      </rPr>
      <t xml:space="preserve"> 6.1.2.3</t>
    </r>
  </si>
  <si>
    <r>
      <t>Contenidos generados</t>
    </r>
    <r>
      <rPr>
        <sz val="8"/>
        <color theme="0"/>
        <rFont val="Calibri"/>
        <family val="2"/>
        <scheme val="minor"/>
      </rPr>
      <t xml:space="preserve"> 6.1.2.2</t>
    </r>
  </si>
  <si>
    <t>No se tenía programada avance en el trimestre.</t>
  </si>
  <si>
    <t>Se efectuó  el proceso de codificación definitiva de las respuestas a las preguntas abiertas de 161.394 estudiantes inscritos en Saber 11 de la aplicación de Calendario B de 2015. Se codificaron 2 preguntas por área, para un global de 8 preguntas abiertas de la aplicación y un total de 1.925.640 codificaciones.</t>
  </si>
  <si>
    <t xml:space="preserve">De acuerdo a la programación de la Subdirección de Diseño de Instrumentos, los comités técnicos para el examen Saber 11 se realizarán de nuevo en el 4to trimestre de este año, con el fin de revisar los niveles de desempeño definidos en 2014 conjuntamente con los resultados de la aplicación de agosto del Examen Saber 11. En lo restante de 2015, la Subdirección se compromete a cumplir la meta establecida para la vigencia. </t>
  </si>
  <si>
    <t xml:space="preserve">La Subdirección de Estadísticas en atención a los compromisos en materia de publicación de resultados de Saber 11 2015-1, hizo entrega de las bases de datos con las escalas de calificación de estudiantes, información sobre validantes y bases de Pre Saber. </t>
  </si>
  <si>
    <t xml:space="preserve">En este periodo, se inició la gestión contractual de un experto internacional para determinar la metodología de validación de los niveles definidos para el examen Saber 11. </t>
  </si>
  <si>
    <t>Se han presentado problemas entre lo que se espera recoger de la encuesta y lo que efectivamente queda en las bases de datos de tecnología, razón por la cual se está reformulando la encuesta y la forma de recolectar la información.</t>
  </si>
  <si>
    <t>Se efectuó la entrega al impresor de la diagramación, armado, y revisión de planchas de 20 cuadernillos, 2 cuadernillos de pregunta abierta y 3 hojas de respuestas para una (1) aplicación, correspondiente al primer semestre de 2015.</t>
  </si>
  <si>
    <t xml:space="preserve">Durante el segundo trimestre del año se realizó la aplicación del examen Saber PRO T&amp;T el 21 de junio del 2015, en diferentes ciudades del país. donde hubo 101,042 usuarios citados y 214 sitios. Se realizó la supervisión del aseguramiento de material de examen, la distribución del material y del recurso humano para la aplicación.  El ICFES realizó el requerimiento a los contratistas que se tienen para la ejecución de los procesos de impresión y empaque, distribución y recolección y logística de aplicación.
</t>
  </si>
  <si>
    <t xml:space="preserve">En el segundo trimestre de 2015 se realizaron 4 sesiones de comités técnicos para Saber Pro correspondientes a 2 sesiones del comité técnico para programas técnicos y tecnológicos y 2 sesiones del comité de Investigación en Ciencias Sociales. </t>
  </si>
  <si>
    <t>En este periodo se complementó la entrega de la calificación de Saber PRO 2014-3, con los procesamientos asociados a la generación de reportes agregados y otros resultados de calibración de ítems, los cuales son de interés institucional, por lo que su manejo es interno. Es importante resaltar, que tales procesamientos estadísticos han fortalecido actividades relacionadas al análisis de ítems y el trabajo de los comités técnicos de módulos</t>
  </si>
  <si>
    <t>Se inicia contratación con experto internacional para determinar la metodología de definición de los niveles de desempeño para los  módulos adoptados como definitivos en el examen Saber Pro.</t>
  </si>
  <si>
    <t xml:space="preserve">La Subdirección de Diseño de Instrumentos inició conversaciones con la Dirección Nacional de Escuelas de la Policía Nacional para desarrollar el diseño  la construcción de esta prueba, quienes luego de analizar las conidiciones necesarias para el diseño y desarrollo de un módulo en el marco del examen SABER PRO, determinaron que no era pertinente teniendo en cuenta que los programs de formaciónpolicial no tienen competencias en comun que permitan evaluarlas con un módulo compartido, por tal razón el Instituto no iniciará el proceso de diseño de esta prueba. </t>
  </si>
  <si>
    <t>De acuerdo a solicitud de la Subdirección Producción de Instrumentos se ajusta la meta para que no sea en cantidad de bloques sino en porcentaje de avance en la construcción de los mismos (50% II y 50% IV). Adiconalmente, se realizará la construcción y ajuste de 4 bloques de preguntas en cada una de las áreas a evaluar de Saber 359 para armar la prueba 2016 y alimentar el banco de items y para saber 7 se construirán 10 bloques de preguntas en cada una de las áreas a evaluar para la prueba 2015.</t>
  </si>
  <si>
    <t>De acuerdo a la programación de la Subdirección de Diseño de Instrumentos, los comités técnicos de Saber 3, 5 7, y 9 se realizarán en el  tercer trimestre del año.</t>
  </si>
  <si>
    <t>Se realizó el procesamiento definitivo requerido para la calificación del Examen Saber 359 aplicación 2014 en los componentes cognitivos, entregando en el mes de abril de 2015 los resultados de éstos componentes para su publicación. Es importante mencionar, que durante el tercer trimestre del año se seguirán entregando algunos procesamientos adicionales y revisiones solicitadas especialmente por el Ministerio de Educación Nacional o por entidades territoriales interesadas</t>
  </si>
  <si>
    <t>Se adelantaron las labores necesarias para la generación de los resultados de los municipios, departamentos y entidades territoriales en las pruebas de acciones y actitudes ciudadanas para quinto y noveno grado en 2012, 2013 y 2014 y sus respectivas comparaciones históricas. Siendo importante resaltar que dicho producto es el fruto de trabajo mancomunado de varios meses y que su consulta ya está disponible en la página web institucional.</t>
  </si>
  <si>
    <t xml:space="preserve">En el segundo trimestre del año se ejecutaron las actividades de lectura de hojas de respuesta, codificación y procesamiento de datos para la calificación del examen "Docentes Inglés" (aplicación 22 de marzo). Se realizó la entrega del procesamiento completo al Ministerio de Educación Nacional, como cliente interesado en los resultados de la misma. Con respecto a la aplicación que se realizará al grupo 2 de docentes, se gestionó la consecución y confirmación de los sitios de aplicación y la adquisición de los parlantes y memorias Micro SD  para la aplicación de la prueba en su componente de escucha.
</t>
  </si>
  <si>
    <t>Para la prueba Asenso Patrulleros Policía se realizó el armado y edición; para la aplicación, se realizó el 21 de junio de 2015 con 8,126 usuarios inscritos y 34 sitios de aplicación.
Se realizó la entrega del informe de resultados para Aprendices y el informe para Instructores SENA.
Adicionalmente la Dirección de Evaluación y la Subdirección de Estadísticas asumieron el liderazgo de estudios e investigaciones de interés institucional; entre ellos el proyecto de factores asociados al desempeño escolar, el estudio de acciones y actitudes ciudadanas y otros análisis agregados</t>
  </si>
  <si>
    <t>Dentro del segundo trimestre del año 2015 el Instituto no ha hecho nuevas ventas de servicios que impliquen el despliegue de actividades y procesamientos estadísticos.
Es importante mencionar que la Dirección de Evaluación y la Subdirección de Estadísticas asumieron el liderazgo de estudios e investigaciones de interés institucional; entre ellos el proyecto de factores asociados al desempeño escolar, el estudio de acciones y actitudes ciudadanas y otros análisis agregados.</t>
  </si>
  <si>
    <t xml:space="preserve">En el segundo trimestre se finalizó el contacto, actualización y consolidación de la información concerniente a la muestra de instituciones y sobre-muestras que participaron en el estudio internacional PISA 2015. Se realizó seguimiento a las instituciones ya contactadas y se reportaron las novedades que se presentaron antes y durante la aplicación. 
Finalmente, es importante mencionar que la aplicación se realizó los días 26 y 27 de mayo en 380 Instituciones a nivel nacional. </t>
  </si>
  <si>
    <t>En el segundo periodo de 2015 no se hicieron nuevos requerimientos estadísticos para proyectos de de referenciación internacional, sin embargo el área respaldará todas las actividades que se requieran para estos proyectos, especialmente se encuentra a la espera del reporte de resultados que debe entregar Unesco de la prueba TERCE.
Es importante mencionar que el porcentaje de ejecución no puede entenderse como un incumplimiento toda vez que la acción del área depende de la demanda de servicios.</t>
  </si>
  <si>
    <t>Durante el mes de junio, se realizaron encuestas a los delegados que no han sido constantes en el proceso de aplicación de pruebas con el fin de invitaros al proceso de actualización de delegados. Se programaron 14 reuniones a nivel nacional de actualización a los delegados que aceptaron continuar con el proceso de apoyo a las pruebas. Sumado a lo anterior, se realiza un documento con  estrategias  para lograr la fidelización de los examinadores, las cuales serán evaluadas por la Subdirección de Aplicación de Instrumentos y la Dirección de Producción y Operaciones, para posteriormente dar inicio al proceso  de estudios de mercado.</t>
  </si>
  <si>
    <t xml:space="preserve">Se realizaron los documentos de necesidades  técnicas para los procesos de impresión, distribución y logística de aplicación, teniendo en cuenta las características de la aplicación de los diferentes exámenes que realiza el Instituto. Esto con el fin de que se realicen los procesos de contratación correspondientes a estos servicios optimizando el proceso. </t>
  </si>
  <si>
    <t xml:space="preserve">En relación con las actividades de optimización y adecuación de la modernización del proceso de lectura, no se cumplió la  totalidad de la meta establecida para este trimestre,  debido a que  el contrato de adquisición de la maquina lectora no se pudo perfeccionar, ya que el proveedor establecía unos valores por fuera del presupuesto establecido por el ICFES.  Por lo anterior, se define realizar un proceso de estudios previos  y estudio de mercado para iniciar el proceso de contratación y adquisición correspondiente de la maquina lectora. </t>
  </si>
  <si>
    <t>Se realizó una propuesta para la gestión de sitios de aplicación nuevos, que garanticen la seguridad de la aplicación del examen teniendo en cuenta características físicas de los mismos relacionadas con la no ubicación en zonas de riesgo, sitios con fácil acceso e infraestructura adecuada que faciliten el ingreso y salida.</t>
  </si>
  <si>
    <t>Se realizó un proceso de diálogo con la el Asesor Técnico Internacional Cambridge ESOL para darle continuidad al proyecto de certificación en inglés como segunda lengua.  Siendo importante señalar que se logró la definición de una agenda de trabajo para la vigencia y una propuesta en la que se describen los servicios ofrecidos por el consultor internacional</t>
  </si>
  <si>
    <t>Se prepararon las especificaciones técnicas para el desarrollo del VI Seminario Internacional de Investigación sobre Calidad de la Educación. Con respecto a la agenda académica, se ha iniciado la búsqueda de trabajos de investigación que serían presentados como conferencias principales. 
En cuanto a la actualización de bases de datos para investigación, se publicó la información socioeconómica y de resultados de la prueba Saber PRO del primer período de 2014; se generó la base de datos de antecedentes escolares, plan de estudios de Educación Superior y retorno esperado de la educación para publicación en el FTP; se actualizaron las bases de datos del FTP correspondientes a las pruebas Saber 3°, 5° y 9° de 2013 de acuerdo a las modificaciones realizadas en diciembre de 2014 y se realizó la actualización de datos de Clasificación de Planteles para 2013 y 2014.
El comité asesor del programa de investigaciones se reunió el 3 de marzo para presentar los estudios en ejecución y las actividades que desarrollará la oficina. 
Se realizaron las requisiciones de (06) seis contratos con universidades para la ejecución de los proyectos seleccionados en la invitación dirigida a grupos de investigación 2014.
Estudio sobre competencias ciudadanas (no cognitivo):
- Revisión de especificaciones para desarrollo de aplicativo web. Reporte de comparación de 3 aplicaciones.
- Entrega de datos para actualización resultados 2013 en el aplicativo web.
- Descarga del módulo de ítems aplicación 2014.
- Análisis preliminar de ítems aplicación  2014.
Estudio sobre contexto escolar y social del aprendizaje –CESAC
- Actualización de resultados, revisión de bases de datos y resultados finales de todas las dimensiones de análisis (Estudiantes, Escuela y Clase).
- Avance en la elaboración de marcos conceptuales de los reportes de resultados de la dimensión de Estudiantes y ajuste de scripts de procesamiento.
Valor agregado de la educación superior en Colombia
Se realizó la socialización y divulgación de los reportes de 2012-2013 en las ciudades de Cali, Medellín, Manizales, Bucaramanga, Cartagena y Barranquilla. Por otro lado, se hizo la modificación de los reportes de valor agregado 2012-2013 con base en la retroalimentación de estas reuniones, así como la definición de los resúmenes ejecutivos y los reportes institucionales.</t>
  </si>
  <si>
    <t>EDiaz@icetex.gov.co</t>
  </si>
  <si>
    <t>planeacion@inci.gov.co; jbuitrago@inci.gov.co</t>
  </si>
  <si>
    <t>planeacion@insor.gov.co; paula.rodriguez@insor.gov.co; orlando.castillo@insor.gov.co</t>
  </si>
  <si>
    <t>aforero@icfes.gov.co</t>
  </si>
  <si>
    <t>lperez@infotep.edu.co</t>
  </si>
  <si>
    <t>cdantonio@itfip.edu.co;lvaquez@itfip.edu.co</t>
  </si>
  <si>
    <t>estadistica@itc.edu.co; calidad@itc.edu.co; planeacion@itc.edu.co; controlinterno@itc.edu.co</t>
  </si>
  <si>
    <t>gmendoza@fodesep.gov.co</t>
  </si>
  <si>
    <t>steelenareta@gmail.com</t>
  </si>
  <si>
    <t>planeacion@intenalco.edu.co</t>
  </si>
  <si>
    <t>julio- Teniendo en cuenta solicitud de los beneficiarios y los miembros de la Junta se amplió el plazo de legalización de solicitudes hasta el 14 de agosto.
Agosto- Se realizó evento en la ciudad de Cartagena para reconocimiento de los beneficiarios del Fondo para el Acceso, permanencia y Graduación de las Vícitimas del Conflicto armado en el marco de las acciones de Reparación a las Víctimas.</t>
  </si>
  <si>
    <t>Establecer convenios entre la Secretaría de Educación y la ETITC, con el fin de aunar esfuerzos para la articulación entre la educación media y educación superior en diferentes establecimientos de educación públicos del Distrito</t>
  </si>
  <si>
    <t>Se sigue con la atención a 2.000 estudiantes de 13 instituciones de educacion media del distrito en la sede de la Escuela, en donde se les está ofreciendo formación en los talleres y laboratorios propios. Esto les representa créditos válidos en caso de continuar en los programas de educación superior que actualmente ofrece la Escuela.</t>
  </si>
  <si>
    <t>El convenio con la Secretaria de Educación se encuentra en ejecución. Actualmente se están atendiendo a los 2.000 estudiantes de 13 colegios del distrito, quienes están asistiendo a las instalaciones de la Escuela para tomar los cursos prácticos en los talles y laboratorios.
El proyecto seguirá ejecutándose de igual manera hasta final de la vigencia 2015</t>
  </si>
  <si>
    <t>En febrero se suscribió un convenio de articulación de media fortalecida con la Secretaría de Educación Distrital, con el fin de atender 2.000 estudiantes de los grados 10° y 11° de 13 instituciones distritales, a través del fortalecimiento formativo, a quienes se les otorgarán créditos académicos válidos en la ETITC, una vez decidan continuar su educación superior. Este convenio inició su ejecución en marzo.
Adicional a lo anterior, se está trabajando en un convenio con la Secretaría de Educación del Distrito, en el cual se financiará  un proyecto de ampliación de cobertura para dirigido a los egresados de las instituciones distrital, tanto en la sede de la Escuela como en aquellas que la Secretaría de Educación del Distrito defina. A primer trimestre se estaba trabajando en la constitución de un convenio que beneficiará a 300 estudiantes nuevos en la sede de la Escuela.</t>
  </si>
  <si>
    <t>Avance 3° trimestre 2015</t>
  </si>
  <si>
    <t>PLAN DE ACCIÓ-GESTIÓN MISIONAL Y DE GOB SECTOR EDUCACIÓN 2015</t>
  </si>
  <si>
    <t>Se realizaron 3 visitas de pares para registros nuevos en los programas de logistica, contabilidad y sistemas, y estamos en espera del concepto de la sala conaces.
En espera de visita de pares del programa de Turismo Sostenible.</t>
  </si>
  <si>
    <t>Aun se encuentran en gestiones preliminares de posibles oferentes</t>
  </si>
  <si>
    <t xml:space="preserve">Módulo I, II y III de Creole, Capacitación a funcionarios, contratistas y docentes en inglés y creole, Inicio investigación en enseñanza del inglés con estudiantes de articulación, Módulo II de Inglés estándar.
</t>
  </si>
  <si>
    <t>A partir de las lineas de investigacion que se aprueben de los programas con registros calificados aprobados.</t>
  </si>
  <si>
    <r>
      <t xml:space="preserve">Entidades Territoriales Certificadas acompañadas en el sistema de aseguramiento de la calidad de la FTDH </t>
    </r>
    <r>
      <rPr>
        <sz val="8"/>
        <color theme="0"/>
        <rFont val="Calibri"/>
        <family val="2"/>
        <scheme val="minor"/>
      </rPr>
      <t>6.3.2.1</t>
    </r>
  </si>
  <si>
    <r>
      <t xml:space="preserve">Secretarias de Educación y Establecimientos Educativos asistidos </t>
    </r>
    <r>
      <rPr>
        <sz val="8"/>
        <color theme="0"/>
        <rFont val="Calibri"/>
        <family val="2"/>
        <scheme val="minor"/>
      </rPr>
      <t>7.2.1.2</t>
    </r>
  </si>
  <si>
    <r>
      <t>Número de sedes educativas beneficiaas con proyectos de mejoramiento, adecuación, ampliación y construcción de la infraestructura educativa  terminados o en ejecución.</t>
    </r>
    <r>
      <rPr>
        <sz val="8"/>
        <color theme="0"/>
        <rFont val="Calibri"/>
        <family val="2"/>
        <scheme val="minor"/>
      </rPr>
      <t>2.2.1.3</t>
    </r>
  </si>
  <si>
    <r>
      <t>Número de sedes educativas beneficiaas con proyectos de mejoramiento, adcuación, ampliación y construcción de la infraestructura educativa EN EL MARCO DE LA ESTRATEGIA CONTRATOS PLAN Y ACUERDOS DE DESARROLLO URBANO  terminados o en ejecución.</t>
    </r>
    <r>
      <rPr>
        <sz val="8"/>
        <color theme="0"/>
        <rFont val="Calibri"/>
        <family val="2"/>
        <scheme val="minor"/>
      </rPr>
      <t xml:space="preserve"> 2.2.1.4</t>
    </r>
  </si>
  <si>
    <r>
      <t xml:space="preserve">Entidades Territoriales Certificadas que atienden adolescentes y jóvenes del sistema de responsabilidad penal </t>
    </r>
    <r>
      <rPr>
        <sz val="8"/>
        <color theme="0"/>
        <rFont val="Calibri"/>
        <family val="2"/>
        <scheme val="minor"/>
      </rPr>
      <t>2.1.2.1</t>
    </r>
  </si>
  <si>
    <r>
      <t>Entidades Territoriales Certificadas que atienden poblacion con discapapcidad, capacidades y talentos excepcionales</t>
    </r>
    <r>
      <rPr>
        <sz val="8"/>
        <color theme="0"/>
        <rFont val="Calibri"/>
        <family val="2"/>
        <scheme val="minor"/>
      </rPr>
      <t xml:space="preserve"> 2.1.2.2</t>
    </r>
  </si>
  <si>
    <r>
      <t>Entidades territoriales certificadas que implementan modelos educativos flexibles.</t>
    </r>
    <r>
      <rPr>
        <sz val="8"/>
        <color theme="0"/>
        <rFont val="Calibri"/>
        <family val="2"/>
        <scheme val="minor"/>
      </rPr>
      <t>2.1.2.3</t>
    </r>
  </si>
  <si>
    <r>
      <t xml:space="preserve">Entidades Territoriales Certificadas en las que se desarrollan Estrategias de búsqueda y movilización social, que fomentan el acceso y la permanencia de la población por fuera del sistema educativo. </t>
    </r>
    <r>
      <rPr>
        <sz val="8"/>
        <color theme="0"/>
        <rFont val="Calibri"/>
        <family val="2"/>
        <scheme val="minor"/>
      </rPr>
      <t>2.1.5.1</t>
    </r>
  </si>
  <si>
    <r>
      <t xml:space="preserve"> ETC con análisis, seguimiento y evaluación del acceso y la permanencia escolar.</t>
    </r>
    <r>
      <rPr>
        <sz val="8"/>
        <color theme="0"/>
        <rFont val="Calibri"/>
        <family val="2"/>
        <scheme val="minor"/>
      </rPr>
      <t xml:space="preserve"> 2.1.4.1</t>
    </r>
  </si>
  <si>
    <r>
      <t xml:space="preserve">Nuevos Jóvenes y adultos alfabetizados.  </t>
    </r>
    <r>
      <rPr>
        <sz val="8"/>
        <color theme="0"/>
        <rFont val="Calibri"/>
        <family val="2"/>
        <scheme val="minor"/>
      </rPr>
      <t>2.5.1.1</t>
    </r>
  </si>
  <si>
    <r>
      <t xml:space="preserve">Complementos alimentarios entregados.  </t>
    </r>
    <r>
      <rPr>
        <sz val="8"/>
        <color theme="0"/>
        <rFont val="Calibri"/>
        <family val="2"/>
        <scheme val="minor"/>
      </rPr>
      <t>2.4.4.1</t>
    </r>
  </si>
  <si>
    <r>
      <t xml:space="preserve">Número de NNAJ víctimas del conflicto armado y vulnerables atendidos  con un enfoque diferencial y pertinente. </t>
    </r>
    <r>
      <rPr>
        <sz val="8"/>
        <color theme="0"/>
        <rFont val="Calibri"/>
        <family val="2"/>
        <scheme val="minor"/>
      </rPr>
      <t>2.6.2.4</t>
    </r>
  </si>
  <si>
    <r>
      <t xml:space="preserve">Talento humano vinculado a la atención integral a la primera infancia certificado en procesos de cualificación  </t>
    </r>
    <r>
      <rPr>
        <sz val="8"/>
        <color theme="0"/>
        <rFont val="Calibri"/>
        <family val="2"/>
        <scheme val="minor"/>
      </rPr>
      <t>1.1.1.3</t>
    </r>
  </si>
  <si>
    <r>
      <t xml:space="preserve">Número de curriculos desarrollados para la educación inicial. </t>
    </r>
    <r>
      <rPr>
        <sz val="8"/>
        <color theme="0"/>
        <rFont val="Calibri"/>
        <family val="2"/>
        <scheme val="minor"/>
      </rPr>
      <t>1.1.1.1</t>
    </r>
  </si>
  <si>
    <r>
      <t xml:space="preserve">Número de índices para medir la preparación para la escuela desarrollados.  </t>
    </r>
    <r>
      <rPr>
        <sz val="8"/>
        <color theme="0"/>
        <rFont val="Calibri"/>
        <family val="2"/>
        <scheme val="minor"/>
      </rPr>
      <t>1.1.1.4</t>
    </r>
  </si>
  <si>
    <r>
      <t>Número de propuesta(s) de evaluación del proceso de implementaicón del sistema de la educación inicial.</t>
    </r>
    <r>
      <rPr>
        <sz val="8"/>
        <color theme="0"/>
        <rFont val="Calibri"/>
        <family val="2"/>
        <scheme val="minor"/>
      </rPr>
      <t>1.2.1.2.</t>
    </r>
  </si>
  <si>
    <r>
      <t>Entidades territoriales funcionando el Sistema de Seguimiento Niño a Niño</t>
    </r>
    <r>
      <rPr>
        <sz val="8"/>
        <color theme="0"/>
        <rFont val="Calibri"/>
        <family val="2"/>
        <scheme val="minor"/>
      </rPr>
      <t xml:space="preserve"> 1.3.1.1.</t>
    </r>
  </si>
  <si>
    <r>
      <t>Estrategias de fomento para la educación inicial dirigidas a grupos étnicos</t>
    </r>
    <r>
      <rPr>
        <sz val="8"/>
        <color theme="0"/>
        <rFont val="Calibri"/>
        <family val="2"/>
        <scheme val="minor"/>
      </rPr>
      <t xml:space="preserve"> 1.4.1.1.</t>
    </r>
  </si>
  <si>
    <r>
      <t xml:space="preserve">Documento de memorias de encuentros regionales y nacional. </t>
    </r>
    <r>
      <rPr>
        <sz val="8"/>
        <color theme="0"/>
        <rFont val="Calibri"/>
        <family val="2"/>
        <scheme val="minor"/>
      </rPr>
      <t>2.3.1.2</t>
    </r>
  </si>
  <si>
    <r>
      <t>Documento de orientación de Política de Educación Rural formulado y socializado.</t>
    </r>
    <r>
      <rPr>
        <sz val="8"/>
        <color theme="0"/>
        <rFont val="Calibri"/>
        <family val="2"/>
        <scheme val="minor"/>
      </rPr>
      <t xml:space="preserve"> 2.3.1.1</t>
    </r>
  </si>
  <si>
    <r>
      <t xml:space="preserve">Programa evaluado en su impacto con recomendaciones de política para el mejoramiento de la calidad en las zonas rurales de Colombia. </t>
    </r>
    <r>
      <rPr>
        <sz val="8"/>
        <color theme="0"/>
        <rFont val="Calibri"/>
        <family val="2"/>
        <scheme val="minor"/>
      </rPr>
      <t>2.3.1.4</t>
    </r>
  </si>
  <si>
    <t>INFOTEP SAN ANDRÉS</t>
  </si>
  <si>
    <t>Avance 4° trimestre 2015</t>
  </si>
  <si>
    <t xml:space="preserve">Se realizaron eventos en las ciudades Bucaramanga, Pasto y Yopal en los cuales participaron las Secretarías de Educación de Bucaramanga, Santander, Girón, Piedecuesta, Floridablanca, Barrancabermeja, Pasto, Nariño, Ipiales, Tumaco, Yopal, Casanare y Arauca. Se contó con la participación de 386 personas correspondientes a 285 Instituciones y los equipos técnicos de las secretarias. En el taller de auditores internos de calidad para instituciones que se realizó en Bucaramanga y Bogotá participaron las Secretarías de Educación de Santander, Bucaramanga y Bogotá. </t>
  </si>
  <si>
    <t>Se realizó Junta para la revisión de los casos de condonación de 20 estudiantes beneficiarios del Fondo, que presnetaron la solicitud y cumplieron con los requisitos.</t>
  </si>
  <si>
    <r>
      <t xml:space="preserve">Número de Instituciones de  Educación  Superior con oferta TYT  acompañadas mediante asistencia técnica </t>
    </r>
    <r>
      <rPr>
        <sz val="8"/>
        <color theme="0"/>
        <rFont val="Calibri"/>
        <family val="2"/>
        <scheme val="minor"/>
      </rPr>
      <t>3.2.1.2</t>
    </r>
  </si>
  <si>
    <t>Se continúa brindando asistencia técnica en la obtención de registros calificados mediante la estrategia de fortalecimiento de banco de pares académicos para la evaluación de programas TyT.</t>
  </si>
  <si>
    <t>El 14 de agosto se obtuvo la no objeción de los 8 convenios. Se inició el proceso de suscripción de la modificación y prórroga. Los convenios continúan con las acciones correspondientes a la ejecución del convenio</t>
  </si>
  <si>
    <t xml:space="preserve">Se incluyó la Fundación Universitaria Colombo Internacional-Unicolombo como beneficiaria adicional de la Convocatoria, con lo que ser´na 11 IES las que reciban el acompañamiento para acreditación institucional o de programas. De acuerdo con el cronograma se realizaron 13 visitas a 10 IES. </t>
  </si>
  <si>
    <t>D/N</t>
  </si>
  <si>
    <t>En junio se comprometieron 436.000.000 del Programa Jóvenes Ingenieros Alemania para financiar la Cohorte 2015 quedando un acumulado de $ 2.871.095.200, y se pagaron 630.883.200 correspondientes a la cohorte 2015 del Programa Líderes Afrodescendientes en cooperación con Fulbright.
En julio se pagaron $2.240.212.000 correspondientes a la cohorte 2015 de los programas Desarrollo Universitario Regional con Fulbright y los Programas Jóvenes Ingenieros tanto de Francia como de Alemania, quedando un acumulado de $ 2.871.095.200.
Durante el mes de agosto se dio inicio al proceso de solicitudes, legalización y concepto jurídico viable a las nuevas solicitudes de crédito para el programa de Jóvenes Ingenieros Alemania de 2015. Igualmente, se iniciaron los procesos de renovación para los Jóvenes Ingenieros Francia, Líderes Afrodescendientes y Desarrollo Universitario Regional de la Cohorte 2014.
En septiembre se gestionaron insumos de adición para los convenios 314, 1490 y 1493 de 2013. Manteniéndose en firme la adición del 1493 por valor de $131.723.772 la cual será pagada en el mes de octubre para cubrir la desfinanciación de la cohorte 2014 del programa Lideres Afrodescendientes a causa del alza del dólar en la tasa representativa del mercado. En cuanto a las adiciones de los convenios 314 y 1490 de 2013, fueron canceladas toda vez que las deserciones de 3 beneficiarios dejan recursos disponibles para mitigar el riesgo de desfinanciación por los mismos motivos.</t>
  </si>
  <si>
    <t>Se hará seguimiento a la implementación de acciones en la línea de las buenas prácticas de países como Australia y Nueva Zelanda, que cuentan con una amplia experticia en el desarrollo e implementación de Marco Nacional de Cualificaciones.</t>
  </si>
  <si>
    <t>N/D</t>
  </si>
  <si>
    <t>Mediante los programa Ponte a Prueba y PISA 2015 fueron acompañadas en el uso de TIC en modalidad presencial y/o virtual 231 Instituciones Educativas Oficiales del país. Se firma contrato interadministrativo 754/2015 con la Universidad tecnológica de Pereira, con el fin de desarrollar e implementar un modelo de especialidad en Tecnologías de la Información y las Comunicaciones para promover es el desarrollo científico tecnológico de los jóvenes, en instituciones educativas que cuenten con puntos vive digital plus en todo el país, la UTP deberá realizar el pilotaje o focalizar 70 IES.</t>
  </si>
  <si>
    <t>Se trabajo en conjunto con la Oficina Asesora de Planeación la propuesta de Regionalización, teniendo en cuenta tanto la Oferta y Demanda. El Análisis de la Demanda desde el Indicador de Cobertura vs. Transición Inmediata, el Índice Municipal de Necesidades, la Generación de Metas por municipio, planteamiento de Estrategias y fases de implementación, Articulación de criterios de oferta y demanda, Resultados por fase Costeo: Modelos de Planeación para la Educación Superior, Consistencia financiera y Equilibrio General. 
Se llevó a cabo la primera reunión de consolidación del Clúster del Eje Cafetero en la ciudad de Pereira, con la participación activa de la Universidad Tecnológica de Pereira, la Universidad de Caldas, la Universidad de Quindio, la Universidad Nacional de Colombia sede Manizales y el Colegio Integrado Nacional Oriente de Caldas - CINOC, conviertendose el propósito de la reunión en un reto conjunto de los participantes de la misma. En el mismo sentido se definió la construcción de un plan de acción inter-institucional que de acuerdo a ejes temáticos propuestos por el MEN se adopte como herramienta de gestión para los próximos años. Adicionalmente, se encuentra en revisión de abogados del despacho del VES y de la Subdirección de Contratación, el insumo para suscribir convenio con la Universidad del Cauca que permita apoyar el proyecto de regionalización del Norte del Cauca.</t>
  </si>
  <si>
    <t>Realización de los Encuentros Estudiantiles en Pasto el 23 de septiembre con la participación de 1100 estudiantes de grado 11, 50 Orientadores y 20 padres de Familia. También se realizaron Talleres de Orientación Buscando Carrera con Docentes y Estudiantes en 7 ciudades: Florencia, Manizales, Leticia, Quibdó, Santa Marta, Leticia, Puerto Asís y Puerto Inírida&gt;Creación de la mesa de Permanencia en torno a los Planes de Fomento, dentro de la cual se adelantó la revisión de los proyectos de Permanencia presentados por 44 IES de un total de 62 IES públicas. Clasificación de las propuestas presentadas en las diferentes líneas de Permanencia y elaboración de propuesta de acompañamiento&gt;</t>
  </si>
  <si>
    <t>Se llevó a cabo la primera reunión de consolidación del Clúster del Eje Cafetero en la ciudad de Pereira, con la participación activa de la Universidad Tecnológica de Pereira, la Universidad de Caldas, la Universidad de Quindio, la Universidad Nacional de Colombia sede Manizales y el Colegio Integrado Nacional Oriente de Caldas - CINOC, conviertendose el propósito de la reunión en un reto conjunto de los participantes de la misma. En el mismo sentido se definió la construcción de un plan de acción inter-institucional que de acuerdo a ejes temáticos propuestos por el MEN se adopte como herramienta de gestión para los próximos años. Adicionalmente, se encuentra en revisión de abogados del despacho del VES y de la Subdirección de Contratación, el insumo para suscribir convenio con la Universidad del Cauca que permita apoyar el proyecto de regionalización del Norte del Cauca.</t>
  </si>
  <si>
    <t>Por medio de la estrategia GALYLEO, se dio acceso y uso de contenidos educativos digitales a 103.394 estudiantes en la plataforma ponte a prueba. A través del portal educativo, se dinamiza la estrategia para ofrecer a los estudiantes de tercero, quinto, séptimo y noveno, contenidos educativos digitales que los prepara para la presentación de las pruebas saber de finales del mes de octubre. Esta estrategia se centra en la plataforma: http://superate20.edu.co/ INSTITUCIONES EDUCATIVAS, ACOMPAÑADAS EN EL MODELO DE USO GUIADO DE TIC EN MODALIDAD PRESENCIAL Y/O VIRTUAL: Mediante los programa Ponte a Prueba y PISA 2015 fueron acompañadas en el uso de TIC en modalidad presencial y/o virtual 231 Instituciones Educativas Oficiales del país. Se firma contrato interadministrativo 754/2015 con la Universidad tecnológica de Pereira, con el fin de desarrollar e implementar un modelo de especialidad en Tecnologías de la Información y las Comunicaciones para promover es el desarrollo científico tecnológico de los jóvenes, en instituciones educativas que cuenten con puntos vive digital plus en todo el país, la UTP deberá realizar el pilotaje o focalizar 70 IES</t>
  </si>
  <si>
    <t>Durante el mes de septiembre el indicador se soporta en información recopilada de una nueva y mejor manera. En tanto durante años pasados se estimaba el número de docentes, este año se cuenta el número de docentes uno por uno, con base en listado de asistencia a actividades del Programa, firmadas por los docentes y validadas a diferentes niveles del Programa. En este sentido, la información depurada y fortalecida, arroja un menor número de docentes atendidos durante este mes, razón por la cual se está implementando una estrategia de seguimiento y comunicaciones para impulsar la atención en el resto del año.</t>
  </si>
  <si>
    <t>Se actualiza el indicador de acuerdo a la matrícula reportada por SIMAT para primaria en los Establecimientos Educativos focalizados por el Programa con corte a septiembre 30 de 2015. Dicha matrícula aún no está cerrada ni auditada.</t>
  </si>
  <si>
    <t>1. En el marco de la Estrategia de Estilos de Vida Saludables, se hicieron visitas a los 20 estableicmientos educaitvos para presentar la estrategia, comprometer a las comunidades educativas y desarrollar ejercicios de lectura de contexto.</t>
  </si>
  <si>
    <t>Los estudiantes participaron en los establecimientos educativos del proceso de lectura de contexto, lo cual fue beneficioso para el proceso de reconocimiento institucional.</t>
  </si>
  <si>
    <t>En el marco del proceso del diseño de las orientaciones curriculares para la paz, se desarrollo un cuentor con maestros para validar y enviar observaciones a las secuencias didacticas y mallas curriculares propuestas por la Universidad de los Andes, la Universidad Pedagógica y la Universidad Externado.</t>
  </si>
  <si>
    <t>Referentes de Calidad actualizados y difundidos en la ET: Se realizó el taller de Día E de la familia, en 764 colegios del país,611 fueron acompañados por funcionarios del MEN y PTA y los demás fueron promovidos por las ETC. Se realizó sensibilización en las redes y medios sobre el ISCE y los DBA. Igualmente se realizó el plan de trabajo del diseño de Orientaciones Pedagógicas para 7 y 9 alineadas a los DBA.</t>
  </si>
  <si>
    <r>
      <t xml:space="preserve">Estudiantes evaluados en diferentes áreas del conocimiento, mediante pruebas SABER y programa SUPÉRATE. </t>
    </r>
    <r>
      <rPr>
        <sz val="8"/>
        <color theme="0"/>
        <rFont val="Calibri"/>
        <family val="2"/>
        <scheme val="minor"/>
      </rPr>
      <t xml:space="preserve"> 4.3.2.2</t>
    </r>
  </si>
  <si>
    <t>Evaluaciones aplicadas a Directivos docentes, docentes y servidores públicos en análisis e interpretación de los resultados de las pruebas: Se firmaron los acuerdos con Fecode para la implementación de la prueba. El MEN lanzó la convocatoria el 24 de septiembre en la página del Ministerio, del ICFES y en Colombia Aprende. También se creó la página oficial que es maestro2025.edu.co. Hasta el momento hay inscritos para la evaluación diagnóstico formativa 16.500 docentes aproximadamente.</t>
  </si>
  <si>
    <r>
      <t xml:space="preserve">Estudiantes de grado 10° beneficiados con un sistema de gestión personalizada del aprendizaje  que fortalece las competencias básicas en Lenguaje, Matemáticas y Ciencias. </t>
    </r>
    <r>
      <rPr>
        <sz val="8"/>
        <color theme="0"/>
        <rFont val="Calibri"/>
        <family val="2"/>
        <scheme val="minor"/>
      </rPr>
      <t>4.3.4.1</t>
    </r>
  </si>
  <si>
    <t>Durante el mes de septiembre se realizaron 29 talleres dirigidos a estudiantes en las diferentes SE focalizadas. De igual manera se llevó a cabo el último encuentro de los laboratorios de escritura para docentes del Concurso Nacional de Cuento en los seis nodos planeados y se terminó la fase II de evaluación de los 24.701 cuentos registrados en el Concurso.</t>
  </si>
  <si>
    <r>
      <t xml:space="preserve">Docentes Formados para la Implementación del PNLE en sus sedes educativas </t>
    </r>
    <r>
      <rPr>
        <sz val="8"/>
        <color theme="0"/>
        <rFont val="Calibri"/>
        <family val="2"/>
        <scheme val="minor"/>
      </rPr>
      <t>4.6.1.2</t>
    </r>
  </si>
  <si>
    <t>1. Acuerdo realizado con 4 universidades y 4 en proceso de formalización para la ejecución de los procesos de formación y acompañamiento. 2. 800 docentes incritos en el portal Colombia Aprende para el proceso de formación y acompañamiento virtual. Inició proceso de formación y acompañamiento a docentes de los olegios vinculados Piloto Pásate a la Biblioteca Escolar, con los Nodos de Antioquia, Córdoba, Chocó, Valle, Caldas, Quindio, Risaralda y Santanderes.</t>
  </si>
  <si>
    <t>acompañamiento al uso de herramientas pedagógicas en linea beneficiando a 380 establecimientos educativos a través de PISA y 210 con licencias en educación media (10° y 11°) y 3) se continua con el pilotaje de curriculos exploratorios en 140 Instituciones Educativas.</t>
  </si>
  <si>
    <r>
      <t xml:space="preserve">Número de Secretarías de Educación  fortalecidas </t>
    </r>
    <r>
      <rPr>
        <sz val="8"/>
        <color theme="0"/>
        <rFont val="Calibri"/>
        <family val="2"/>
        <scheme val="minor"/>
      </rPr>
      <t>7.2.1.3</t>
    </r>
  </si>
  <si>
    <t>Se ha realizado acompañamiento a la gestión de manera directa a las ETC focalizadas por la estrategia de gestores con el fin de impulsar el cumplimiento de acciones misionales en materia de calidad, cobertura, planta, área financiera, al igual que se ha promovido la implementación y seguimiento a la línea estratégica de política para Jornada única, excelencia docente, alfabetización, Bilingüismo. Por otra parte se realizó encuentro con Jefes de planeación para dar lineamientos en el proceso de empalme. Se han atendido todos lo requerimientos de modificaciones, correcciones, actualizaciones y ajustes al Directorio único de Establecimientos Educativos (DUE). se ha dado retroalimentación a los planes operativos de Inspección y vigilancia remitidos por las entidades</t>
  </si>
  <si>
    <r>
      <t xml:space="preserve">Número de Secretarías de Educación  fortalecidas  </t>
    </r>
    <r>
      <rPr>
        <sz val="8"/>
        <color theme="0"/>
        <rFont val="Calibri"/>
        <family val="2"/>
        <scheme val="minor"/>
      </rPr>
      <t>7.2.1.1</t>
    </r>
  </si>
  <si>
    <t>Se brindó asistencia técnica y financiera a Santa Marta, Magdalena, Guajira, Soledad, Malambo, Risaralda, Yopal, Casanare, San Andrés, Antioquia para el seguimiento a los recursos del SGP al cierre de la vigencia fiscal 2014, teniendo en cuenta el informe final y el reporte FUT. Se realizo visita a Soledad para verificar el cumplimiento del Plan de Desempeño buscando establecer el estado de avance de los compromisos en el mismo. En deudas se reviso lo relacionado con homologación, atendiendo la visita de Neiva, Vichada y Riohacha en las instalaciones del MEN, sobre primas extraordinarias se atendió a Amazonas. A Floridablanca, Girón y Dosquebradas se les dío asesoría telefónica sobre primas extraordinarias; igualmente por vía telefónica se atendió lo relacionada a deudas laborales a Sahagún y Quindío. Se acompaño a Floridablanca a la mesa de trabajo con Fiduprevisora. • Participación en los Talleres de Pioneros en acompañamiento a la Subdirección de Recursos Humanos del Sector a: Caldas, Putumayo, Manizales, Armenia, Barrancabermeja y Bucaramanga. REVISION LINEA DE BASE: Revisando el informe enviado a la DAF del cierre fiscal 2012 sobre el cual se definió la línea base de este indicador, se encontró que las Entidades Territoriales se encontraban clasificadas así: Critico Alto 17. Critico Medio 27, Critico Bajo 36 y Aceptable 14. Sumadas las Entidades que están en Critico Alto y Medio tenemos que nuestra línea base es 44 ETC. Lo que indica que para el 2014 la línea base en el mejoramiento financiero es y sigue para el 2015 44 ETC. En el cierre Fiscal 2013 encontramos que de esas 44 ETC mejoraron su gestión financiera 29. Eso quiere decir que nuestra meta de 20 ETC se cumplió en un 100% sobrepasando nuestra meta. Para el cierre Fiscal 2014 encontramos que de esas 44 ETC mejoraron su gestión financiera 16 más para un total de 42 ETC con gestión financiera mejorando, pero descontamos las que desmejoraron 3; lo que indica que tenemos 39 ETC con gestión financiera mejoraron. Se hace necesario aclarar que nuestro universo en la medición del indicador no son 95 ETC, teniendo en cuenta que hasta este año 2015 entro Yumbo y sobre ella no se puede tener comparativo en el cierre fiscal del 2014.</t>
  </si>
  <si>
    <r>
      <t xml:space="preserve">Porcentaje de Secretarias de Educación  asistidas </t>
    </r>
    <r>
      <rPr>
        <sz val="8"/>
        <color theme="0"/>
        <rFont val="Calibri"/>
        <family val="2"/>
        <scheme val="minor"/>
      </rPr>
      <t>7.2.1.2</t>
    </r>
  </si>
  <si>
    <t>MONITOREO Y CONTROL En Agosto se brindó asistencia técnica y financiera a Barrancabermeja, Cesar, Uribia, Boyacá, Atlántico, Huila, Quindio, Armenia; para establecer el estado de los recursos del SGP al cierre de 2014, teniendo en cuenta el reporte FUT; se realizó visita conjunta por la DAF a la entidad territorial del Valle a fin de Verificar el cumplimiento de las actividades del Plan de Desempeño y entrega de las evidencias de los productos esperados; Asistencia a Comité Directivo de la Administración Temporal para el sector educativo del Departamento del Chocó, con el fin de revisar los avances del Plan Chocó y la gestión de la Administración Temporal; Se efectuó análisis de los conceptos de las áreas del Viceministerio de EPBM, y se preparó la respuesta a la Dirección de Apoyo Fiscal sobre la consulta para la adopción del plan de desempeño del Meta. Revisado el Decreto expedido por Guaviare, se preparó respuesta a la Dirección de Apoyo Fiscal relacionada con la aprobación de la versión ajustada plan de desempeño; Se prepararon las solicitudes de los conceptos, sobre la sugerencia de efectuar el levantamiento plan de desempeño del Municipio de San José de Cúcuta</t>
  </si>
  <si>
    <t>Con respecto a las Sedes educativas beneficiadas con proyectos de mejoramiento, adecuación, ampliación y construcción de la infraestructura educativa terminados o en ejecución - Ley 21El MEN abrió una primera convocatoria para la postulación de predios a través de la Resolución 202 de 2015 y una segunda convocatoria con la resolución No 109131 del 24 de julio para la postulación, viabilización, selección y priorización de predios. Derivados de estos procesos se encuentran en estructuración y licitación los proyectos de la Región Pacífica en los departamentos de Chocó, Valle del Cauca, Cauca y Nariño, a través del operador FINDETER, se estructuro los procesos de licitación para los contratos de diseño y obra, los cuales y de acuerdo a los reporte de FINDETER , se adjudicó el primer paquete de 43 proyectos durante el mes de septiembre y el segundo paquete de 20 proyectos se encuentra en proceso de cierre de adjudicación en actual tramite de legalización, 3 proyectos en proceso de estructuración para su adjudicación y un proyecto más se va a desarrollar a partir de un nuevo contrato firmado con Argos el 24 de agosto, con las cuales se completarían 67 obras</t>
  </si>
  <si>
    <r>
      <t>Nuúmero de sedes educativas oficiales con proyectos de mejoramiento, construcción y/o ampliación de la infraestructura educativa.</t>
    </r>
    <r>
      <rPr>
        <sz val="8"/>
        <color theme="0"/>
        <rFont val="Calibri"/>
        <family val="2"/>
        <scheme val="minor"/>
      </rPr>
      <t>2.2.1.5</t>
    </r>
  </si>
  <si>
    <t>En cuanto a las Sedes educativas beneficiadas con proyectos de mejoramiento, adecuación, ampliación y construcción de la infraestructura educativa en el marco de la estrategia Contratos Plan y Acuerdos de Desarrollo Urbano terminados o en ejecución. (PAI), "El MEN abrió una convocatoria para la postulación de predios a través de la Resolución 202 de 2015 y una segunda convocatoria con la resolución No 109131 del 24 de julio para la postulación, viabilización, selección y priorización de predios. A la fecha se ha priorizado la Región Pacífica para lo cual se firmaron unos convenios para desarrollar proyectos a los departamentos de Chocó, Valle del Cauca, Cauca y Nariño con recursos de mejoramiento. Adicionalmente, se ejecutaron obras en la Guajira a través del contrato 385 ejecutado por la OIM para el mejoramiento de 2 aulas, una batería sanitaria en la IE de Sierra Nevada, sede Zañoni, corregimiento Juan y medio de Riohacha</t>
  </si>
  <si>
    <t xml:space="preserve">Con respecto a las Sedes educativas beneficiadas con proyectos de mejoramiento, adecuación, ampliación y construcción de la infraestructura educativa terminados o en ejecución - Ley 21. (PAI), El MEN abrió una primera convocatoria para la postulación de predios a través de la Resolución 202 de 2015 y una segunda convocatoria con la resolución No 109131 del 24 de julio para la postulación, viabilización, selección y priorización de predios. Derivados de estos procesos se encuentran en estructuración y licitación los proyectos de la Región Pacífica en los departamentos de Chocó, Valle del Cauca, Cauca y Nariño, a través del operador FINDETER, se estructuro los procesos de licitación para los contratos de diseño y obra, los cuales y de acuerdo a los reporte de FINDETER , se adjudicó el primer paquete de 43 proyectos durante el mes de septiembre y el segundo paquete de 20 proyectos se encuentra en proceso de cierre de adjudicación en actual tramite de legalización, 3 proyectos en proceso de estructuración para su adjudicación y un proyecto más se va a desarrollar a partir de un nuevo contrato firmado con Argos el 24 de agosto, con las cuales se completarían 67 obras. </t>
  </si>
  <si>
    <t>El numero de estudiantes con discapacidad en todos los grados y modalidades, es de 156.479 personas en el SIMAT al ultimo corte. Se fortalecen en el tema de organización de oferta y atención educativa a población con discapacidad a través del convenio 692 de 2015 las secretarías de educación de: Arauca, Quibdó, Tuluá, Yumbo, Chocó, Pereira, Cauca, Nariño, Cartagena y Magdalena.</t>
  </si>
  <si>
    <t xml:space="preserve">Con relación a las entidades territoriales que implementan modelos flexibles, se mantiene el trabajo con 16 ETC, y en lo corrido del año se ha trabajado con 41 </t>
  </si>
  <si>
    <t>Luego del reporte realizado en el mes de abril de 33 ETC atendidas se verifico nuevamente este dato con la firma interventora y se determinó que fueron atendidas en realidad 31 ETC por lo anterior durante el mes de mayo se continuó la implementación de dos (2) modelos educativos flexibles con tres (3) contratos con recursos del Ministerio de Educación Nacional a través de la Subdirección de Permanencia, esta implementación se dio en 31 entidades territoriales.</t>
  </si>
  <si>
    <t xml:space="preserve">El área realizó ajuste en la Cadena de Valor </t>
  </si>
  <si>
    <t>A la fecha se han realizado 9 visitas a las ETC de Cali, Cesar, Cúcuta, Montería, Norte de Santander, Sincelejo, Santa Marta, Valle del Cauca y Valledupar. Este mes no se realizaron visitas toda vez que las profesionales encargadas, se encontraban atendiendo la crisis fronteriza presentada entre Colombia y Venezuela, por tanto las visitas que se tenían programadas para las ETC de Atlántico, Barranquilla, Soledad, Cauca, Popayán y Córdoba se cancelaron.</t>
  </si>
  <si>
    <t xml:space="preserve">Dentro del análisis técnico de la cobertura en educación preescolar, básica y media que busca determinar la causas de la disminución de las tasas de cobertura educativa que sé que se presentaron durante el período 2010-2014 en Colombia:El MEN implemento como estrategia para las cinco ETC que no asistieron al Taller, la socializó de la información correspondiente sobre los Ajustes en el SIMAT y Resolución 7797 de 2015. Así mismo, se aprobó el informe final de Análisis de la Disminución de Coberturas elaborado por Econometría, quien a su vez lo socializo a las 95 ETC </t>
  </si>
  <si>
    <t>Se efectuó la construcción de seis bloques para las pruebas de lectura critica y ciencias naturales. Se avanzó en la construcción de más de tres bloques para las pruebas de inglés, sociales y ciudadanas, razonamiento cuantitativo y matemáticas.</t>
  </si>
  <si>
    <t>Durante el tercer trimestre del año la Subdireccion de aplicación de Instrumentos  realizó la aplicación de las pruebas Saber 11 A  el 2 de agosto  del 2015 en diferentes ciudades del país. Asistieron 606.061 citados en 1.173 sitios de aplicación.</t>
  </si>
  <si>
    <t>Para la validación de niveles de desempeño se realizará un taller con el fin de hacer la revisión y ajustes a los niveles definidos para Saber 11 en 2014, en ese sentido se avanzó en la definición de la fecha en la que se realizará esta actividad y en la planeación técnica del desarrollo de este taller. Para el mes de octubre se iniciará la convocatoria a establecimientos educativos de educación media para realizar la selección de docentes en el mes de noviembre. Dado que para este taller de validación se utilizarán los resultados de la aplicación de agosto de 2015, el porcentaje de avance es menor a la meta establecida.</t>
  </si>
  <si>
    <t>Se reformuló totalmente la encuesta con respecto a años anteriores; se aplicó un nuevo instrumento enviada por correo, que fue contestado por 33.475 estudiantes (equivalente al 6% de las encuestas enviadas) . La baja tasa de respuesta se debe a que la participación fue voluntaria y no estuvo atada ni a citación, ni a entrega de resultados. actualmente se está preparando el respectivo informe.</t>
  </si>
  <si>
    <t>Se efectuó el proceso de codificación a las respuestas de preguntas abiertas de comunicación escrita, correspondientes a 101.003 estudiantes inscritos para la aplicación de Saber Pro del primer semestre de 2015. Se realizaron un total de 219.879 codificaciones.</t>
  </si>
  <si>
    <t>Durante el tercer trimestre se realizaron las sesiones de los comités técnicos para programas técnicos y tecnológicos, para los módulos de análisis de problemáticas psicológicas, cuidado de enfermería en los ámbitos clínico y comunitario, formulación, evaluación y gestión de proyectos, proyecto de arquitectura y estudio proyectual y  diagnóstico y tratamiento en salud oral. sin embargo no se cumplió la meta esperada.</t>
  </si>
  <si>
    <t>Se realizó el procesamiento, calificación y publicación de resultados.</t>
  </si>
  <si>
    <t>Para la definición de niveles de desempeño de los 13 módulos adoptados en 2015, se estableció junto con la Subdirección de Estadísticas la realización de un primer ejercicio de predefinición de niveles con los gestores de prueba, los asesores y dos o tres docentes invitados. Adicionalmente, se definió la metodología para realizar esta predefinición y se realizó la revisión de las bases de datos de preguntas. De igual forma, se realizará la validación, revisión y ajuste de los niveles para 8 módulos del examen Saber Pro definidos en 2013 y 2014.</t>
  </si>
  <si>
    <t>Se efectuó la entrega al impresor de la diagramación, armado, y revisión de planchas de 24 cuadernillos y 2 hojas de respuestas tipo A para Saber 3; 34 cuadernillos, 6 hojas de respuesta tipo A y 6 tipo B para Saber 5; 34 cuadernillos, 2 hojas de respuesta tipo A y 6 tipo B para Saber 9. Para las pruebas por computador se diagramaron 12 bloques de Saber 3, 18 bloques de Saber 5, 18 bloques de Saber 9, 40 bloques de Saber 7, 95 bloques de factores asociados y 28 bloques socio demográficos.</t>
  </si>
  <si>
    <t>Se están adelantando las actividades programadas para la aplicación de la prueba durante el cuarto trimestre del año.</t>
  </si>
  <si>
    <t>Dado que Saber 3°, 5° 7º y 9º es el examen que más aplicaciones e información tiene hasta la fecha, inicialmente se planteó la realización de 6 sesiones de comité para la vigencia, sin embargo y de acuerdo a las directrices dadas por la Dirección de Evaluación y la disponibilidad de información que se podría tener para esta actividad, se decidió que sesionaran 4 comités técnicos correspondientes a las 4 áreas evaluadas en este examen. Estas 4 sesiones se realizarán en el mes de noviembre.</t>
  </si>
  <si>
    <t>Actividad finalizada</t>
  </si>
  <si>
    <t>En el tercer trimestre del año se adelantaron todos los procesos necesarios para la realización del monitoreo de la prueba tales como definición de protocolos, formatos y manuales de aplicación del monitoreo censal, punto de entrega y control, asignación de rutas y capacitación de monitores necesarios para la correcta aplicación de la prueba a realizar en el mes de octubre de 2015.</t>
  </si>
  <si>
    <t>Durante el tercer trimestre del año 2015, la Subdirección de Aplicación de Instrumentos realizó la aplicación de la prueba Ascenso Mayores, con la participación de 122 evaluados.</t>
  </si>
  <si>
    <t xml:space="preserve">La Subdirección de Estadísticas participó en el comité de análisis de ítems para las pruebas de la Policía Nacional con la generación de escalas y puntajes para la prueba de ascenso de patrulleros así como en la elaboración del informe de los mismos.
Adicionalmente, se recibió por parte de la UNESCO el reporte de resultados del Tercer Estudio Regional Comparativo y Explicativo (TERCE), del cual se realizó un análisis estadístico para el estudio que se adelanta en el Instituto de Factores Asociados enfocado dentro del proyecto de SABER 3°, 5°, 7° y 9° y fue presentado directamente al Ministerio de Educación Nacional. 
El estudio realizado por la UNESCO evalúa el desempeño educativo, lo cual cooperaba al estudio de factores asociados que tiene como objetivo identificar los principales agentes que inciden en los resultados de las pruebas aplicadas los estudiantes de los grados 3°, 5°, 7° y 9., ambos proyectos con el fin de orientar la toma de decisiones en política pública educativa.
</t>
  </si>
  <si>
    <t>Se efectuó el 100% de la codificación de las respuestas a las preguntas abiertas de las áreas de Matemáticas, Ciencias Naturales y Lenguaje de cerca de 17.457 estudiantes inscritos en las pruebas PISA 2015, para un total de 233.795 codificaciones.</t>
  </si>
  <si>
    <t>La prueba de referenciación internacional ICCS -Estudio Internacional en Educación Cívica y Ciudadanía, se aplicará el 5 de noviembre por decisión del ICFES, debido a que la fecha propuesta inicialmente (28/10/2015), se trasponía con la prueba de Saber 3°,5°,7° y 9°, la cual  por solicitud del Ministerio de Educación se trasladó para el mes de octubre. Para la aplicación de la prueba se han realizado las actividades de acuerdo a lo programado.</t>
  </si>
  <si>
    <t>Con respecto a las estrategias de fidelización de los examinadores se solicitó la eliminación de esta actividad en Comité Directivo, debido a que en la convocatoria pública CP011-2015 correspondiente al proceso de contratación del operador logístico de aplicación, para las vigencias 2015-2018, se incorporó en el anexo técnico el numeral 4.4 Reunión de actualización de procedimientos y reuniones previas, el cual contempla las reuniones previas que deben realizarse por el operador logístico de aplicación para el desarrollo de la prueba y las de ejecución propias del contrato, como las reuniones de actualización de procedimientos  tanto presenciales como virtuales así como las capacitaciones a delegados cuya temática deberá ser reuniones efectivas y liderazgo. 
Lo anterior, se incorpora con el fin que los examinadores, tengan incentivos y comiencen a fidelizarse con las actividades que realiza el ICFES, puesto que no solo se les proporciona una capacitación previa a la aplicación de un examen, si no que de manera semestral asistirán a reuniones efectivas y de liderazgo, temas que pueden fortalecer su desempeño personal y laboral. Adicionalmente, esta estrategia de fidelización se realizará de manera constante hasta la vigencia 2018.</t>
  </si>
  <si>
    <t>Se realizó el arrendamiento de una maquina lectora para mejorar los tiempos de entrega del proceso de lectura de la prueba Saber 11 A. Adicionalmente, se realizó el proceso precontractual para la compra de la máquina de lectora, a la fecha se encuentra en proceso de selección del proveedor en la convocatoria púbica CP014-2015.</t>
  </si>
  <si>
    <t>Con base en la propuesta formulada para garantizar la seguridad de la aplicación del examen desde las condiciones  físicas de los sitios de aplicación, la Dirección revisa las alternativas para tomar la mejor decisión frente a las necesidades. Definiendo así la forma de contratación y los productos que se requieren como diagnóstico inicial de las condiciones de seguridad durante la aplicación de los exámenes.</t>
  </si>
  <si>
    <t>Durante el tercer trimestre de la vigencia, la Dirección de Evaluación celebró el contrato 380 de 2015 suscrito con Cambridge English Language Assessment con el fin de recibir el servicio de asistencia técnica internacional en el proyecto de evaluación de inglés apto para todas las competencias necesarias para certificarlo como un segundo idioma dentro de los estándares internacionales, así como servicios de asesoría en el mejoramiento de la calidad del material de los exámenes, la administración y el análisis de los resultados, específicamente de los exámenes SABER 11 y  SABER PRO.
El trabajo a realizar por Cambridge English contiene dos servicios principalmente: 
• La recalibración de los exámenes SABER para definir con más precisión los umbrales de los niveles del MCERL: Para llevar a cabo este ejercicio, el estudio utilizará los elementos pilares del SaberPRO y Saber11. La incorporación de un análisis detallado de cómo están funcionando los elementos en SaberPRO y Saber11 permitirá también brindar sugerencias de cómo los elementos podrían modificarse para asegurar la eficacia máxima. Se realizará un informe con recomendaciones para mejorar la calidad y la confiabilidad de los materiales de prueba. 
• Capacitación para los examinadores de la producción escrita: a) Cambridge English enviará a un capacitador experto a Colombia para realizar un curso de capacitación de  examinadores de la producción escrita. El curso tiene una duración de dos días, con un enfoque en la interpretación de la escala de evaluación y en cómo ponerla en práctica.</t>
  </si>
  <si>
    <t>Esta actividad se culminará en el cuatro trimestre del año</t>
  </si>
  <si>
    <t xml:space="preserve">Las siguientes son las actividades  desarrolladas en cada uno de los estudios que adelanta la oficina de investigaciones:
• Desarrollo y diseño el reporte de la prueba TERCE.
• Desde el 18 de Agosto es posible consultar en la página del instituto los Reportes Institucionales de resultados Saber-Pro, Medidas de Aporte Relativo y otros indicadores de Calidad Educativa. 
• El día 28 de Agosto del presente año se abrieron las convocatorias de investigación para  Grupos de Investigación y Estudiantes de Posgrado. Estas convocatorias se cerrarán el 6 de noviembre y el 30 de octubre respectivamente. La información de estas convocatorias se ha difundido por medios electrónicos, redes sociales y a través de una infografía preparada para tal fin.
• El 15 de Julio se abrió el call for papers del sexto seminario internacional sobre la calidad de la Educación. Este call for papers se cerrará el viernes 9 de octubre.
• Se publicó el reporte nacional PISA 2012 en el mes de septiembre. 
• Se realizaron las siguientes actividades del Seminario de Investigación:
 Envío de tiquetes a conferencistas confirmados y ordenes de servicio para sus viáticos.
 Diseño de piezas del seminario.
 Preparación de memorias no técnicas y traducción de presentaciones de algunos conferencistas del seminario.
</t>
  </si>
  <si>
    <t>A través del convenio OEI-ECOPETROL -MEN, han logrado finalizar el proceso de alfabetizar, ciclo 1, 14.760 beneficiarios, ubicados en las ETC Cesar: 4.743 y Magdalena 9.763</t>
  </si>
  <si>
    <t>A través del convenio OEI-ECOPETROL -MEN, han logrado finalizar el proceso de alfabetizar, ciclo 1, 14.506 beneficiarios, ubicados en las ETC Cesar: 4.743 y Magdalena 9.763</t>
  </si>
  <si>
    <t>Este reporte corresponde al número de raciones máximas a entregar a corte 30 de septiembre. Se adjunta resumen detallado del número por cada uno de los meses del periodo reportado. Los 586.265.561 resultan del total de raciones contratadas por Entidad Territorial, por el número de días máximo a operar de acuerdo con el calendario escolar de cada Entidad Territorial y fecha de inicio de operación. Para soporte se cuenta como registro con los Convenios Interadministrativos con ETC y Contratos de Aporte suscritos con los Operadores.</t>
  </si>
  <si>
    <t>En el Mes de Agosto la cifra se mantuvo igual, y el reporte que se presenta corresponde a los contratos/convenios vigentes que atienden población con los modelos Círculos de Aprendizaje, Caminar en Secundaria y Grupos Juveniles Creativos; ahora bien, dado que en el mes de Julio finalizó la implementación del modelo educativo Grupos Juveniles Creativos, el trabajo desarrollado en Agosto permitió atender 1175 Niños, Niñas, adultos y Jóvenes con un enfoque diferencial y pertinente, los cuales hacen parte de los 4080 reportados a lo largo del año en los informes anteriores.</t>
  </si>
  <si>
    <r>
      <t xml:space="preserve">Número de  adultos víctimas del conflicto armado y vulnerables atendidos. </t>
    </r>
    <r>
      <rPr>
        <sz val="8"/>
        <color theme="0"/>
        <rFont val="Calibri"/>
        <family val="2"/>
        <scheme val="minor"/>
      </rPr>
      <t xml:space="preserve"> 2.5.1.1</t>
    </r>
  </si>
  <si>
    <r>
      <t>Porcentaje de avance de los  referentes técnicos complementados y operacionalizados</t>
    </r>
    <r>
      <rPr>
        <sz val="8"/>
        <color theme="0"/>
        <rFont val="Calibri"/>
        <family val="2"/>
        <scheme val="minor"/>
      </rPr>
      <t xml:space="preserve"> 1.1.1.2</t>
    </r>
  </si>
  <si>
    <t xml:space="preserve"> En el mes de septiembre del 2015 se inició la búsqueda de operadores, para esto se realizaron varias reuniones por parte del equipo de la dirección. Se definieron con todas las entidades de la alianza posibles operadores para una lista corta.</t>
  </si>
  <si>
    <t>En el mes de septiembre del 2015 se inició la búsqueda de operadores, para esto se realizaron varias reuniones por parte del equipo de la dirección. Se definieron con todas las entidades de la alianza, las entidades de la lista corta y se abrió la convocatoria.</t>
  </si>
  <si>
    <t>Se culminó el proceso de socialización territorial y se realizó la sistematización de las observaciones, recomendaciones y sugerencias obtenidas a través de las distintas mesas de trabajo territorial.</t>
  </si>
  <si>
    <t>ICFES presentó el documento conceptual y metodológico para el proceso de evaluación. De igual forma se presentó una versión borrador de los cuatro instrumentos que se requerirán para adelantar el operativo de campo.</t>
  </si>
  <si>
    <r>
      <t xml:space="preserve">Prestadores en procesos para el mejoramiento calidad </t>
    </r>
    <r>
      <rPr>
        <sz val="8"/>
        <color theme="0"/>
        <rFont val="Calibri"/>
        <family val="2"/>
        <scheme val="minor"/>
      </rPr>
      <t xml:space="preserve"> 1.2.1.1.</t>
    </r>
  </si>
  <si>
    <t xml:space="preserve">Prestadores: 1. Se reorganiza los procesos del modelo de gestión de calidad de la educación inicial, según los requerimientos del SGC (se validan con equipo y con SED de Cali). 2. Se estructuran grupos técnicos de conocimiento para definir los instrumentos faltantes (niveles de calidad, verificadores y metodología de paso entre niveles) se realiza la primera sesión de la cual se cuenta con primera versión de niveles. 3. Se construyen instrumentos de medición de la calidad (borrador) como base para la verificación de condiciones de calidad según nivel. 4. Inicia la consultoría para el desarrollo del proceso a quienes se entregan insumos requeridos y concretan propuesta de trabajo. 5. Inicia consultoría para esquema de incentivos y reconocimientos a educación inicial a quienes se entregan insumos y se concreta propuesta técnica. </t>
  </si>
  <si>
    <t xml:space="preserve">Propuesta: 1. Se firma contrato de software para desarrollo de tablero de control. 2. Se continúa en la caracterización del proceso de evaluación y sus subprocesos de monitoreo, seguimiento, mejora e innovación como marco para la evaluación del sistema, de la política y de los servicios. </t>
  </si>
  <si>
    <t>Se inició la implementación de la consolidación de la segunda visita con el acompañamiento de los actores de la CIPI y se realizó un proceso de navegación guiada, se contrató a dos personas que sistematizan y acompañan el ejercicio en los 16 territorios priorizados.</t>
  </si>
  <si>
    <t>Estrategias Grupos Étnicos: 1. Se finaliza la propuesta técnica para el análisis de la situación de las niñas y los niños de grupos étnicos como marco para la toma de decisiones. 2. Se inicia la concertación y firma de 10 convenios con comunidades representantes de cada uno de los tres grupos étnicos. 3. Se realiza CONTCEPI de semillas de vida donde se socializa apuesta de modalidad propia y los indígenas presentan propuesta. 4. Se participa en el desarrollo de las guías técnicas para la consulta previa y se contrata equipo de experto como apoyo desde semillas de vida al proceso. 5. Se realiza encuentro técnico internacional del proceso de construcción de ruta integral de atenciones con proyecto OEA amazonas.</t>
  </si>
  <si>
    <r>
      <t xml:space="preserve">Entidades Territoriales beneficiadas con los bienes adquiridos por el proyecto. </t>
    </r>
    <r>
      <rPr>
        <sz val="8"/>
        <color theme="0"/>
        <rFont val="Calibri"/>
        <family val="2"/>
        <scheme val="minor"/>
      </rPr>
      <t>2.3.1.3</t>
    </r>
  </si>
  <si>
    <t>2-) Igualmente durante agosto se avanzó en la ejecución de Ctos así: (i) Documento de lineamientos de política: el 13 de agosto se firmó el Cto 1207-2015 con Visión Social, el 20 de agosto se recibió el producto 1 y se tramitó el pago 1; (ii) Impresión de cartillas ECO: Se firmó el Cto 879-2015 con Printer Colombiana S.A.S el 16 de julio de 2015 y en agosto la firma presentó el producto 1, tramitándose el pago 1; (iii) Caja de herramientas para la educación rural: Se firmó acta de inicio el 6 de agosto, se han realizado 3 reuniones de seguimiento, se recibió el producto 1 y tramitó el pago 1; (iv) Entrega supervisada de Capital Semilla para PPP´s: (v) Evaluación de resultados de la implementación del PER II: La ejecución del Cto presenta un 80% de avance, la firma finalizó el trabajo de campo y el proceso se encuentra en la fase 3 del proyecto (procesamiento  de infor).</t>
  </si>
  <si>
    <t>El 18 de agosto se entregó el informe final al BM sobre la supervisión y acompañamiento a las 106 sedes rurales focalizadas en 9 ETC</t>
  </si>
  <si>
    <t xml:space="preserve"> En agosto se avanzó en los procesos de contratación así: (i) Foros regionales: Evaluación de ofertas radicada el 21 y publicada en SECOP el 27 de agosto, en espera de adjudicación; (ii) Foros Locales: Evaluación de ofertas radicada el 19 y publicada en SECOP el 26 de agosto, en espera de adjudicación; (iii) Consultoría de foros: Evaluación de propuestas técnica y de precio radicadas el 14 y 27 de agosto respectivamente, negociación se llevará a cabo en septiembre; (iv) Logística de encuentro de secretarios: Invitación a cotizar enviada, se recibieron 4 cotizaciones el 27 de agosto y no cumplieron con los criterios mínimos; (v)Asesor del cierre: Se recibió No Objeción del BM para contratación el 27 de Agosto, se está elaborando minuta de Cto</t>
  </si>
  <si>
    <r>
      <t xml:space="preserve">Entidades Territoriales vinculadas acompañadas con las diferentes estrategias del proyecto.  </t>
    </r>
    <r>
      <rPr>
        <sz val="8"/>
        <color theme="0"/>
        <rFont val="Calibri"/>
        <family val="2"/>
        <scheme val="minor"/>
      </rPr>
      <t>2.3.2.1</t>
    </r>
  </si>
  <si>
    <t xml:space="preserve">Durante el mes de agosto el equipo de asistencia técnica acompañó a las 36 ETC con convenio (Antioquia, Arauca, Atlántico, Bolívar, Boyacá, Caldas, Caquetá, Cartagena, Casanare Cauca, Cesar, Córdoba, Chocó, Cundinamarca, Florencia, Guainía, Guaviare, Huila, Jamundí, La Guajira, Magdalena, Meta, Montería, Nariño, Neiva, Norte de Santander, Pasto, Putumayo, Risaralda, Sucre, Tolima, Tumaco, Turbo, Valle del Cauca, Vaupés y Vichada) mediante el soporte y asesoría virtual y telefónica en materia de: (i) La supervisión del convenio de cooperación firmado entre la Entidad y el Ministerio; (ii) La intermediación entre la ETC y la firma Visión Social para el desarrollo del contrato 1207 de 2015, que recoge insumos para la producción del documento de lineamientos de política pública de educación rural; (iii) La intermediación entre la ETC y la UT Econometría - SEI para el desarrollo del contrato 731 de 2015, que recoge insumos para la evaluación de los componentes 1 y 2 de Programa PERI; (iv) La elaboración del informe parcial de interventoría del convenio interadministrativo entre la ETC y el MEN con corte a junio a 30; (v) El seguimiento a compromisos derivados del comité de educación rural; (vi) El acompañamiento a la actualización de los planes de educación rural y; (vii) La definición de la metodología e invitados a los foros locales. </t>
  </si>
  <si>
    <r>
      <t>Instituciones educativas oficiales focalizadas acompañadas en la enseñanza de inglés con asistentes de inglés extranjeros</t>
    </r>
    <r>
      <rPr>
        <sz val="8"/>
        <color theme="0"/>
        <rFont val="Calibri"/>
        <family val="2"/>
        <scheme val="minor"/>
      </rPr>
      <t xml:space="preserve"> 6.2.1.3</t>
    </r>
  </si>
  <si>
    <t>Seguimiento a la labor de los 350 asistentes nativos extranjeros y a las Instituciones Educativas, a través de: contacto telefónico, correo electrónico, visitas directas con la creación de grupos focales con docentes, estudiantes y asistentes, y aplicación de encuestas por medio de plataforma Survey Monkey. Igualmente, se realizó seguimiento junto con las Secretarias de Educación vinculadas al programa, por medio de reuniones directas y comunicación telefónica. Conjuntamente con las Secretarías de Educación y el aliado para la estrategia del programa Formadores Nativos Extranjeros, se programaron y ejecutaron 6 Encuentros Regionales que contaron con la participación de: Mentores, Co-docentes y Asistentes; estos encuentros se desarrollaron en: Bucaramanga, Cali, Barranquilla, Bogotá, Medellin y Manizales.</t>
  </si>
  <si>
    <r>
      <t>Formación a docentes en niveles de MRCE.</t>
    </r>
    <r>
      <rPr>
        <sz val="8"/>
        <color theme="0"/>
        <rFont val="Calibri"/>
        <family val="2"/>
        <scheme val="minor"/>
      </rPr>
      <t xml:space="preserve"> 6.2.1.1</t>
    </r>
  </si>
  <si>
    <t xml:space="preserve"> El marco de los proyectos Teaching English con la Institución Colombo Americana ÚNICA y Teach Me con la Fundación Centro Cultural Colombo Americano de Cali, se realizaron los últimos registros a estas estrategias de formación y desarrollo profesional docente. Actualmente, se cuentan 275 docentes vinculados al proyecto Teaching English y 369 al proyecto Teach Me. Adicionalmente, se realizaron las pruebas de certificación internacional en el marco del proyecto Teach Me y la entrega de 150 recursos Traveling Case a 150 docentes de inglés vinculados al proyecto. Por otro lado, actualmente se tiene en formación a 230 docentes, 200 de la SE Antioquia y 30 de la SE Manizales. Esta formación en lengua y metodología es producto de l contrato 1059 con la Universidad de Antioquia y el convenio 701 con la SE de Manizales.</t>
  </si>
  <si>
    <t xml:space="preserve">El proceso de formación con los CIER se encuentra en la etapa de finalización de actividades, por esta razón para el mes de Septiembre de 2015 no se reportan docentes formados. En el programa CREATIC se han formado 10.600 docentes: CIER CENTR0=4.964, CIER NORTE=1.225, CIER OCCIDENTE=1.326, CIER ORIENTE=2.052 y CIER SUR=1.033. Para el mes de septiembre de 2015 se inicia el proceso de validación y revisión final de las bases de datos con el próposito de verificar los requisitos mínimos exigidos para certificación docentes. </t>
  </si>
  <si>
    <t>La producción de contenidos adelantada en los 5 CIER incluyen actividades relacionadas con el diseño de manuscritos y storyboards, desarrollo, evaluación y registro del metadato de los recursos desarrollados. Los recursos digitales desarrollados con fecha de corte de septiembre son 30.909 contenidos: 1. CIER Centro: 9.919; 2. CIER Norte: 5.433; 3. CIER Sur: 5.166; 4. CIER Oriente: 4.556; 5.CIER Occidente: 5.835. La visibilización de los Recursos Digitales producidos se puede revisar en el repositorio DSpace de cada CIER.</t>
  </si>
  <si>
    <r>
      <t xml:space="preserve">Número de estrategia(s) de fomento por cada grupo étnico priorizado </t>
    </r>
    <r>
      <rPr>
        <sz val="8"/>
        <color theme="0"/>
        <rFont val="Calibri"/>
        <family val="2"/>
        <scheme val="minor"/>
      </rPr>
      <t>1.4</t>
    </r>
  </si>
  <si>
    <t>En el segundo trimestre del año, se alcanzó una colocación del 50% de la meta. Se adoptaron medidas para aumentar la colocaión.</t>
  </si>
  <si>
    <t xml:space="preserve">Para aumentar la colocación de crédito, se establecieron tasas más ajustadas al mercado y la oferta; así mismo, se creó la estrategia de la tasa especial-, la cuál brindará grandes beneficios a las IES afiliadas. </t>
  </si>
  <si>
    <t xml:space="preserve">Se aumentó la oferta con beneficios para las IES afiliadas, suscribiendo alianzas estratégicas en temas de avance en ciencia y tecnología, dotación de laboratorios y software especializado en temas de bienestar universitario con énfasis en la permanencia. </t>
  </si>
  <si>
    <t>1. El 30, 31 de julio y 1 de agosto se recibio  la visita de los pares para los programas de Tecnico Profesional en Operaciones Mineras y Tecnologia en Gestión Minera. En auto del 25 de septiembre del 2015, el MEN requirio al  INSTITUTO NACIONAL DE FORMACION TECNICA PROFESIONAL DE SAN JUAN DEL CESAR, para que en el término de un (1) mes, contado a partir de la comunicación de este auto, presente a través del Sistema de Aseguramiento de la Calidad de la Educación Superior – SACES, información complementaria.                              2. .Los programas técnico profesional en soporte y procesos informaticos (Codigo-proceso-35875), Tecnología en desarrollo y gestión de sistemas informaticos (Cogigo-proceso 35 876), Tecnico profesional en manejo ambiental (codigo-proceso-35891), tecnología en gestión ambiental estan en estado de coompletitud y para visita de pares</t>
  </si>
  <si>
    <t>incremetar en un 20%anual % la matrícula de jóvenes rurales matriculados en los programas académicos del infotep</t>
  </si>
  <si>
    <t>Para el segundo semestre se va mantener la estrategia de estimular y promocionar  la vinculación de jovenes rurales a los programas del infotep .En el semestre anterior se matricularon 31</t>
  </si>
  <si>
    <t>Estos jovenes rurales reciben algunas asignaturas en la zona y vienen al INFOTEP a recibir las clases de laboratorios, sistemas y praticas.</t>
  </si>
  <si>
    <t>Realizar un (1) diagnóstico sobre el acceso de la población discapacitada a la educación superior</t>
  </si>
  <si>
    <t>En la actualidad hay dos docentes matriculados en doctorados venezuela. Hay 17 docentes que estan en proceso de culminación de la maestria en venezuela.</t>
  </si>
  <si>
    <t>Con el equipo académico de la institución se hizo la evaluación de las pruebas saber PRO 2014, para realizar la proyección de las metas alcanzar en el periodo 2015-2018. Después de un análisis se decidió  incrementar 0,2, cada año, para las  competencias lectura, escritura y cuantitativa, tomando como base los promedios alcanzados en el 2014. Este ejercicio se hizo de acuerdo con los términos definidos en ficha ITTU del plan de fomento de la calidad y definir un plan de mejoramiento para obtener ese resultado</t>
  </si>
  <si>
    <t>Estudios y analisis para el diseño y adqusición de un canal dedicado.</t>
  </si>
  <si>
    <t>Canal dedicado con capacidad de 10 MG adquirido e implementado</t>
  </si>
  <si>
    <t>Se mantiene la estrategia de  articulación con las cinco (5) instituciones educativas y se adelantaron acciones como:  1) Visita de asesoria-acompañamiento                                             2) Charlas de motivación a padres de familia y estudiantes.</t>
  </si>
  <si>
    <t>En el fortalecimiento de los grupos de investigación se adelantaron las siguientes acciones: a) Se realizó la convocatoria 03 del 2015 para que los grupos de investigación accedieran a recursos para la financiación de sus proyectos. El monto total fue 20.000.000 para cuatro (4) proyectos.:  1) Prevalencia del síndrome de bournot en docentes del sector público de educación básica y media del municipio de san juan del cesar.                                                                                                        2) Estrategias docentes en el marco del modelo andragogico del infotep.                                                                                                              3)  Producción de un sistema silvopastoril   para la reconversión laboral de la comunidad del resguardo indígena de CAICEMAPA de distracción, la guajira.                                           4)Evaluación de un sistema alimentario sostenible  a partir del fruto del trupillo en la explotación ovina del municipio de san juan del cesar, La guajira.                                                                                      b) Se participó como ponente, con  el docente Harold Enrique González Fragozo, al al III Congreso Internacional De Salud Ambiental Y Salud Ocupacional con el proyecto titulado "Bioensayo: Evaluación Y Análisis Del Mecanismo De Acción De Cicno Microrganismo Promotores Del Crecimiento Vegetal.</t>
  </si>
  <si>
    <t xml:space="preserve">Se avanzó en el desarrollo del documento de orientaciones dirigidas a las secretarias de eduación de las entidades territoriales certificadas para la organización de la oferta educativa de PSC. Se oficializó y divulgó a la diferentes entidades territoriales una directiva ministerial con recomendaciones a las secretarias de educación frente a los procesos de contratacion de los apoyos pedagógicos para la atención educativa de la PSC. Se firma y se inicia con la primera fase del convenio con el departamento de Cundinamarca y su secretaria de educación departamental con los municipios de Madrid, Sesquile, Villeta, Guasca y UbatéSe da inicio al proyecto "Colombia la primera en edcuación para sordos: 10 experiencias bilingues", donde se visitaron 9 entidades territoriales y se establecieron los 10 acuerdos de intención entre secretarias de educación, instituciones educativas y el INSOR. </t>
  </si>
  <si>
    <t xml:space="preserve">Se adelantaron procesos de asesoría por demanda a diferentes actores, agentes educativos por medios electrónicos, llamadas telefonicas en relación a la organización de la oferta educativa y las funciones de los distintos actores. Se adelantaron procesos de cualificación de actores de primera infancia en relación a al atención integral de la población sorda menor de seis años en el distrito capital. Se desarrollaron procesos de asesoría y asistencia técnica presencial a estudiantes y docentes de la Universidad Minuto de Dios, Universidad Santo Tomás , Universidad ECCI, Universidad Nacional,Universidad Tadeo Lozano, Corporación Nuestra Señora Las Mercedes, Universidad del Valle, Universidad Católica del Norte, Instituto Técnico Metropolitano de Medellín, Corporación Tecnologíca de Bogotá, Universidade del Caribe CECAR y la Universidad de Antioquia. Se ha desarrollado asesoría permanente a la Red Colombiana de Instituciones de Educación Superior por la Discapacidad.
Se han elaborado tres versiones de aportes a la reglamentación de la Ley 1618/Modificación Decreto 366 sobre las particularidades de la atención educactiva de la PSC.
Adicionalmente, se realizó asistencia técnica a un equipo de profesionales del ICFES responsables de gestionar el proceso de evaluación a través de la prueba Saber 11 2015 a la PSC.
</t>
  </si>
  <si>
    <t>Se avanzó en el desarrollo de la Fase 1 del proyecto Colombia primera en educación para sordos, la cual consistió en la recolección de datos de percepción de actores educativos involucrados en la formación de estudiantes sordos en educación básica y media y la observación y análisis de prácticas pedagógicas, datos con los cuales se proyecta la elaboración de una línea base sobre condiciones actuales del desarrollo de procesos educativos en las ciudades de Barranquilla, Cartagena, Bucaramanga, Cúcuta, Ibague, Villavicencio, Cali, Neiva y Medellín.</t>
  </si>
  <si>
    <t xml:space="preserve"> Se adelantó el proceso de traducción de las áreas de matemáticas, ciencias, sociales y competencias ciudadanas de la prueba SABER 11° 2015 en lengua de señas colombiana - LSC. 
En el marco del proyecto Recursos educativos digitales accesibles para estudiantes sordos - Oficina de Innovación Educativa con uso de nuevas tecnologías del MEN y el CIER se adelantaron mesas de trabajo para la socialización, discusión y establecimiento de acuerdos sobre la metodología, recursos y operación del proceso internamente y en alianza con el MEN.
Se desarrollo el curso virtual en primera infancia dirigido a actores educativos.
Se realizó los storyboard de 50 recursos educativos digitales en lenguaje y matemáticas y se avanzó en la producción video grabada de 900 palabras como insumo para la virtualización del diccionario bilingüe básico de Lengua de Señas Colombiana  - español para ser instalado en el DESEAPP y en la página web institucional.
</t>
  </si>
  <si>
    <t>La convocatoria de 2015 se abrió y se encuentra en proceso  la legalización y el desembolso de los créditos</t>
  </si>
  <si>
    <t>La convocatoria conclutó y se legalizaron y giraron 246 nuevos créditos</t>
  </si>
  <si>
    <t>se han legalizado de las dos convocatorias 445 y 848 nuevos créditos</t>
  </si>
  <si>
    <t>Realizar proyectos de calibración y desarrollo de módulos Inglés</t>
  </si>
  <si>
    <t xml:space="preserve">Se realizó el lanzamiento del proyecto “Colombia Primera en Educación para Sordos: 10 experiencias educativas bilingües”, con el fin de dar a conocer el desarrollo de la primera fase y consolidar estrategias de asesoría y asistencia técnica de acuerdo a insumos generados en el evento con la participación de directivos docentes, docentes, modelos lingüísticos, intérpretes de lengua de señas, profesionales de apoyo, padres y madres de familia.
Participaron  representantes de Instituciones Educativas,  Ministerio de Educación, SENA,Escuela Colombiana de Rehabilitación, Instituto Caro y Cuervo, Sociedad de Sordos de Bogotá, Secretaria Distrital de Planeación, Ministerio de Relaciones Exteriores, la UNAD, FENASCOL, Universidad Nacional, Direccion de Poblaciones del Ministerio de Cultura, Red Colombiana de las Instituciones de Educación Superior para la Discapacidad y el Departamento Administrativo de la Función Pública DAFP. 
</t>
  </si>
  <si>
    <t xml:space="preserve">
Finalización del storyboard de lenguaje: Estructuración de los contenidos, y los  textos para interpretar a lengua de señas colombiana.
En el marco de la alianza con el CIER se realizó la adaptación lingüística y pedagógica de 78 entradas del diccionario,  cada una de las cuales incluye los videos de: la seña, la definición y el ejemplo para un total de 234 videos, logrando la grabación de los 1200 videos. Se inició la corrección de 16 videos. Se logró la grabación de voz de 19 entradas realizadas con el apoyo de la profesional de comunicaciones del INSOR. Este material será incluido en el aplicativo DESEAPP y posteriormente en la página web institucional.
</t>
  </si>
  <si>
    <t xml:space="preserve">Se construye los siguientes documentos de lineamientos relacionados a la Educacion Superior: 
Estrategias de Enseñanza y aprendizaje: " mirando docentes, estrategias, medios, intérprete y estudiante". Métodos pedagógicos empleados para el desarrollo de los contenidos del plan de estudios, coherentes con la naturaleza de los saberes, las necesidades y los objetivos del programa, con las competencias que se espera desarrollar en los estudiantes (Actitudes, conocimientos, capacidades y habilidades) y el número de estudiantes que participan en cada actividad de  formación.
Recomendaciones para la atención educativa de estudiantes sordos en la Educación Superior: Componentes legales legales, diversidad sorda, marco referencial y orientaciones en procesos academicos inclusivos para la atencion de la poblacion sorda.
Se han se han adelantado acciones en el marco del convenio firmado entre el INSOR y el SENA, cuyo objetivo se centra en: aunar esfuerzos institucional que permitan diseñar e implementar las políticas, proyectos y programas necesarios para permitir la accesibilidad, en el ingreso, permanencia y promoción n procesos de formación e inclusión al mercado laboral de la población sorda colombiana a la tura de atención ofrecida por el programa SENA incluyente, a traves de la creación de un programa de formación tecnologica de interrpretes para personas sordas y sordociegas y desarrollo de mesas sectoriales para validar y cualificar interpretes del territorio Nacional.
</t>
  </si>
  <si>
    <t>Se finalizó la la primera fase del Proyecto Colombia Primera en Educación para  Sordos con la asistencia de las I.E beneficiarias al lanzamiento del Proyecto  en la cual participaron de los logros y resultados obtenidos en el desarrollo de las acciones  programadas durante los procesos de asesoria y asistencia tecnica.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</si>
</sst>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164" formatCode="_(* #,##0_);_(* \(#,##0\);_(* &quot;-&quot;_);_(@_)"/>
    <numFmt numFmtId="165" formatCode="_(&quot;$&quot;\ * #,##0.00_);_(&quot;$&quot;\ * \(#,##0.00\);_(&quot;$&quot;\ * &quot;-&quot;??_);_(@_)"/>
    <numFmt numFmtId="166" formatCode="_(* #,##0.00_);_(* \(#,##0.00\);_(* &quot;-&quot;??_);_(@_)"/>
    <numFmt numFmtId="167" formatCode="_-* #,##0.00\ &quot;€&quot;_-;\-* #,##0.00\ &quot;€&quot;_-;_-* &quot;-&quot;??\ &quot;€&quot;_-;_-@_-"/>
    <numFmt numFmtId="168" formatCode="_ &quot;$&quot;\ * #,##0.00_ ;_ &quot;$&quot;\ * \-#,##0.00_ ;_ &quot;$&quot;\ * &quot;-&quot;??_ ;_ @_ "/>
    <numFmt numFmtId="169" formatCode="_ * #,##0.00_ ;_ * \-#,##0.00_ ;_ * &quot;-&quot;??_ ;_ @_ "/>
    <numFmt numFmtId="170" formatCode="0.0%"/>
    <numFmt numFmtId="171" formatCode="_(&quot;$&quot;\ * #,##0_);_(&quot;$&quot;\ * \(#,##0\);_(&quot;$&quot;\ * &quot;-&quot;??_);_(@_)"/>
    <numFmt numFmtId="172" formatCode="_(* #,##0_);_(* \(#,##0\);_(* &quot;-&quot;??_);_(@_)"/>
    <numFmt numFmtId="173" formatCode="&quot;$&quot;\ #,##0"/>
    <numFmt numFmtId="174" formatCode="_-&quot;$&quot;* #,##0_-;\-&quot;$&quot;* #,##0_-;_-&quot;$&quot;* &quot;-&quot;??_-;_-@_-"/>
  </numFmts>
  <fonts count="31" x14ac:knownFonts="1">
    <font>
      <sz val="11"/>
      <color theme="1"/>
      <name val="Calibri"/>
      <family val="2"/>
      <scheme val="minor"/>
    </font>
    <font>
      <sz val="11"/>
      <color indexed="8"/>
      <name val="Calibri"/>
      <family val="2"/>
    </font>
    <font>
      <sz val="8"/>
      <name val="Calibri"/>
      <family val="2"/>
    </font>
    <font>
      <sz val="11"/>
      <color indexed="8"/>
      <name val="Calibri"/>
      <family val="2"/>
    </font>
    <font>
      <sz val="10"/>
      <name val="Arial"/>
      <family val="2"/>
    </font>
    <font>
      <b/>
      <sz val="20"/>
      <color indexed="8"/>
      <name val="Arial"/>
      <family val="2"/>
    </font>
    <font>
      <sz val="10"/>
      <name val="Verdana"/>
      <family val="2"/>
    </font>
    <font>
      <b/>
      <sz val="9"/>
      <color indexed="81"/>
      <name val="Tahoma"/>
      <family val="2"/>
    </font>
    <font>
      <sz val="9"/>
      <color indexed="81"/>
      <name val="Tahoma"/>
      <family val="2"/>
    </font>
    <font>
      <b/>
      <sz val="8"/>
      <name val="Calibri"/>
      <family val="2"/>
    </font>
    <font>
      <sz val="11"/>
      <color theme="1"/>
      <name val="Calibri"/>
      <family val="2"/>
      <scheme val="minor"/>
    </font>
    <font>
      <sz val="12"/>
      <color theme="1"/>
      <name val="Calibri"/>
      <family val="2"/>
      <scheme val="minor"/>
    </font>
    <font>
      <sz val="8"/>
      <name val="Calibri"/>
      <family val="2"/>
      <scheme val="minor"/>
    </font>
    <font>
      <sz val="8"/>
      <color rgb="FF000000"/>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color rgb="FF000000"/>
      <name val="Calibri"/>
      <family val="2"/>
      <scheme val="minor"/>
    </font>
    <font>
      <b/>
      <sz val="8"/>
      <color theme="1"/>
      <name val="Calibri"/>
      <family val="2"/>
      <scheme val="minor"/>
    </font>
    <font>
      <sz val="10"/>
      <color theme="1"/>
      <name val="Calibri"/>
      <family val="2"/>
      <scheme val="minor"/>
    </font>
    <font>
      <sz val="10"/>
      <color rgb="FF000000"/>
      <name val="Calibri"/>
      <family val="2"/>
      <scheme val="minor"/>
    </font>
    <font>
      <sz val="11"/>
      <name val="Calibri"/>
      <family val="2"/>
      <scheme val="minor"/>
    </font>
    <font>
      <b/>
      <sz val="9"/>
      <name val="Calibri"/>
      <family val="2"/>
      <scheme val="minor"/>
    </font>
    <font>
      <sz val="8"/>
      <color theme="1" tint="4.9989318521683403E-2"/>
      <name val="Calibri"/>
      <family val="2"/>
      <scheme val="minor"/>
    </font>
    <font>
      <sz val="8"/>
      <color theme="0"/>
      <name val="Calibri"/>
      <family val="2"/>
      <scheme val="minor"/>
    </font>
    <font>
      <sz val="9"/>
      <color theme="1"/>
      <name val="Calibri"/>
      <family val="2"/>
      <scheme val="minor"/>
    </font>
    <font>
      <b/>
      <sz val="8"/>
      <color indexed="8"/>
      <name val="Calibri"/>
      <family val="2"/>
    </font>
    <font>
      <sz val="8"/>
      <color indexed="8"/>
      <name val="Calibri"/>
      <family val="2"/>
    </font>
    <font>
      <sz val="10"/>
      <color theme="1"/>
      <name val="Tahoma"/>
      <family val="2"/>
    </font>
    <font>
      <u/>
      <sz val="11"/>
      <color theme="10"/>
      <name val="Calibri"/>
      <family val="2"/>
      <scheme val="minor"/>
    </font>
    <font>
      <b/>
      <sz val="8"/>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rgb="FFFFFFFF"/>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n">
        <color rgb="FF000000"/>
      </left>
      <right style="thick">
        <color indexed="64"/>
      </right>
      <top/>
      <bottom style="thin">
        <color rgb="FF000000"/>
      </bottom>
      <diagonal/>
    </border>
    <border>
      <left style="thin">
        <color rgb="FF000000"/>
      </left>
      <right style="thick">
        <color indexed="64"/>
      </right>
      <top style="thin">
        <color rgb="FF000000"/>
      </top>
      <bottom style="thin">
        <color rgb="FF000000"/>
      </bottom>
      <diagonal/>
    </border>
    <border>
      <left/>
      <right style="thick">
        <color indexed="64"/>
      </right>
      <top/>
      <bottom style="thin">
        <color indexed="64"/>
      </bottom>
      <diagonal/>
    </border>
    <border>
      <left style="thin">
        <color indexed="64"/>
      </left>
      <right style="thick">
        <color indexed="64"/>
      </right>
      <top style="medium">
        <color indexed="64"/>
      </top>
      <bottom/>
      <diagonal/>
    </border>
    <border>
      <left/>
      <right style="thick">
        <color indexed="64"/>
      </right>
      <top/>
      <bottom/>
      <diagonal/>
    </border>
    <border>
      <left/>
      <right style="thick">
        <color indexed="64"/>
      </right>
      <top style="thin">
        <color indexed="64"/>
      </top>
      <bottom/>
      <diagonal/>
    </border>
    <border>
      <left style="medium">
        <color indexed="64"/>
      </left>
      <right/>
      <top style="thin">
        <color indexed="64"/>
      </top>
      <bottom/>
      <diagonal/>
    </border>
    <border>
      <left/>
      <right style="thick">
        <color indexed="64"/>
      </right>
      <top/>
      <bottom style="medium">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s>
  <cellStyleXfs count="23">
    <xf numFmtId="0" fontId="0" fillId="0" borderId="0"/>
    <xf numFmtId="166" fontId="3" fillId="0" borderId="0" applyFont="0" applyFill="0" applyBorder="0" applyAlignment="0" applyProtection="0"/>
    <xf numFmtId="164" fontId="3" fillId="0" borderId="0" applyFont="0" applyFill="0" applyBorder="0" applyAlignment="0" applyProtection="0"/>
    <xf numFmtId="169" fontId="4" fillId="0" borderId="0" applyFont="0" applyFill="0" applyBorder="0" applyAlignment="0" applyProtection="0"/>
    <xf numFmtId="166" fontId="1" fillId="0" borderId="0" applyFont="0" applyFill="0" applyBorder="0" applyAlignment="0" applyProtection="0"/>
    <xf numFmtId="166" fontId="10" fillId="0" borderId="0" applyFont="0" applyFill="0" applyBorder="0" applyAlignment="0" applyProtection="0"/>
    <xf numFmtId="165" fontId="3"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5" fontId="1" fillId="0" borderId="0" applyFont="0" applyFill="0" applyBorder="0" applyAlignment="0" applyProtection="0"/>
    <xf numFmtId="44" fontId="11" fillId="0" borderId="0" applyFont="0" applyFill="0" applyBorder="0" applyAlignment="0" applyProtection="0"/>
    <xf numFmtId="168" fontId="4" fillId="0" borderId="0" applyFont="0" applyFill="0" applyBorder="0" applyAlignment="0" applyProtection="0"/>
    <xf numFmtId="0" fontId="6" fillId="0" borderId="0"/>
    <xf numFmtId="0" fontId="4" fillId="0" borderId="0"/>
    <xf numFmtId="0" fontId="11" fillId="0" borderId="0"/>
    <xf numFmtId="0" fontId="4" fillId="0" borderId="0"/>
    <xf numFmtId="9" fontId="3"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9" fillId="0" borderId="0" applyNumberFormat="0" applyFill="0" applyBorder="0" applyAlignment="0" applyProtection="0"/>
  </cellStyleXfs>
  <cellXfs count="604">
    <xf numFmtId="0" fontId="0" fillId="0" borderId="0" xfId="0"/>
    <xf numFmtId="0" fontId="5" fillId="0" borderId="0" xfId="0" applyFont="1" applyAlignment="1">
      <alignment horizontal="center"/>
    </xf>
    <xf numFmtId="0" fontId="0" fillId="0" borderId="0" xfId="0" applyAlignment="1">
      <alignment horizontal="left"/>
    </xf>
    <xf numFmtId="0" fontId="5" fillId="0" borderId="0" xfId="0" applyFont="1" applyAlignment="1"/>
    <xf numFmtId="0" fontId="5" fillId="0" borderId="0" xfId="0" applyFont="1" applyAlignment="1">
      <alignment vertical="center"/>
    </xf>
    <xf numFmtId="171" fontId="13" fillId="0" borderId="1" xfId="9" applyNumberFormat="1" applyFont="1" applyFill="1" applyBorder="1" applyAlignment="1">
      <alignment vertical="center" wrapText="1" readingOrder="1"/>
    </xf>
    <xf numFmtId="0" fontId="14" fillId="0" borderId="1" xfId="0" applyFont="1" applyFill="1" applyBorder="1" applyAlignment="1">
      <alignment horizontal="left" vertical="center" wrapText="1" readingOrder="1"/>
    </xf>
    <xf numFmtId="0" fontId="12" fillId="0" borderId="0" xfId="0" applyFont="1" applyFill="1" applyBorder="1" applyAlignment="1">
      <alignment vertical="center" wrapText="1"/>
    </xf>
    <xf numFmtId="0" fontId="12" fillId="0" borderId="3" xfId="0" applyFont="1" applyFill="1" applyBorder="1" applyAlignment="1">
      <alignment vertical="center" wrapText="1"/>
    </xf>
    <xf numFmtId="0" fontId="16" fillId="0" borderId="0" xfId="13" applyFont="1" applyBorder="1" applyAlignment="1">
      <alignment horizontal="center" vertical="center"/>
    </xf>
    <xf numFmtId="0" fontId="12" fillId="0" borderId="0" xfId="13" applyFont="1"/>
    <xf numFmtId="0" fontId="12" fillId="0" borderId="0" xfId="13" applyFont="1" applyAlignment="1">
      <alignment horizontal="left" vertical="center"/>
    </xf>
    <xf numFmtId="0" fontId="16" fillId="2" borderId="4" xfId="0" applyFont="1" applyFill="1" applyBorder="1" applyAlignment="1" applyProtection="1">
      <alignment horizontal="center" vertical="center" wrapText="1" readingOrder="1"/>
      <protection locked="0"/>
    </xf>
    <xf numFmtId="0" fontId="16" fillId="2" borderId="5"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readingOrder="1"/>
      <protection locked="0"/>
    </xf>
    <xf numFmtId="0" fontId="16" fillId="2" borderId="5" xfId="0" applyFont="1" applyFill="1" applyBorder="1" applyAlignment="1" applyProtection="1">
      <alignment vertical="center" wrapText="1"/>
      <protection locked="0"/>
    </xf>
    <xf numFmtId="0" fontId="12" fillId="2" borderId="5" xfId="0" applyFont="1" applyFill="1" applyBorder="1" applyAlignment="1" applyProtection="1">
      <alignment horizontal="center" vertical="center" wrapText="1" readingOrder="1"/>
      <protection locked="0"/>
    </xf>
    <xf numFmtId="0" fontId="12" fillId="0" borderId="0" xfId="0" applyFont="1" applyFill="1" applyBorder="1"/>
    <xf numFmtId="0" fontId="16" fillId="3" borderId="6" xfId="13" applyFont="1" applyFill="1" applyBorder="1" applyAlignment="1">
      <alignment horizontal="center" vertical="center" wrapText="1"/>
    </xf>
    <xf numFmtId="0" fontId="16" fillId="3" borderId="7" xfId="13" applyFont="1" applyFill="1" applyBorder="1" applyAlignment="1">
      <alignment horizontal="left" vertical="center" wrapText="1"/>
    </xf>
    <xf numFmtId="171" fontId="16" fillId="3" borderId="7" xfId="9" applyNumberFormat="1" applyFont="1" applyFill="1" applyBorder="1" applyAlignment="1">
      <alignment vertical="center"/>
    </xf>
    <xf numFmtId="0" fontId="16" fillId="3" borderId="8" xfId="13" applyFont="1" applyFill="1" applyBorder="1" applyAlignment="1">
      <alignment horizontal="center" vertical="center"/>
    </xf>
    <xf numFmtId="0" fontId="16" fillId="3" borderId="9" xfId="13" applyFont="1" applyFill="1" applyBorder="1" applyAlignment="1">
      <alignment horizontal="left" vertical="center" wrapText="1"/>
    </xf>
    <xf numFmtId="0" fontId="16" fillId="3" borderId="9" xfId="13" applyFont="1" applyFill="1" applyBorder="1" applyAlignment="1">
      <alignment vertical="center"/>
    </xf>
    <xf numFmtId="0" fontId="12" fillId="0" borderId="0" xfId="13" applyFont="1" applyAlignment="1">
      <alignment horizontal="center"/>
    </xf>
    <xf numFmtId="0" fontId="12" fillId="0" borderId="0" xfId="13" applyFont="1" applyAlignment="1">
      <alignment horizontal="left" vertical="center" wrapText="1"/>
    </xf>
    <xf numFmtId="0" fontId="12" fillId="0" borderId="0" xfId="13" applyFont="1" applyAlignment="1">
      <alignment horizontal="left"/>
    </xf>
    <xf numFmtId="0" fontId="12" fillId="0" borderId="0" xfId="13" applyFont="1" applyAlignment="1"/>
    <xf numFmtId="0" fontId="14" fillId="0" borderId="1" xfId="0" applyFont="1" applyFill="1" applyBorder="1" applyAlignment="1">
      <alignment horizontal="center" vertical="center" wrapText="1"/>
    </xf>
    <xf numFmtId="0" fontId="12" fillId="0" borderId="1" xfId="13" applyFont="1" applyFill="1" applyBorder="1" applyAlignment="1">
      <alignment horizontal="center" vertical="center"/>
    </xf>
    <xf numFmtId="174" fontId="14" fillId="0" borderId="1" xfId="6" applyNumberFormat="1" applyFont="1" applyBorder="1"/>
    <xf numFmtId="0" fontId="14" fillId="0" borderId="0" xfId="0" applyFont="1"/>
    <xf numFmtId="0" fontId="16" fillId="3" borderId="1" xfId="13" applyFont="1" applyFill="1" applyBorder="1" applyAlignment="1">
      <alignment horizontal="left" vertical="center" wrapText="1"/>
    </xf>
    <xf numFmtId="171" fontId="16" fillId="3" borderId="1" xfId="9" applyNumberFormat="1" applyFont="1" applyFill="1" applyBorder="1" applyAlignment="1">
      <alignment vertical="center"/>
    </xf>
    <xf numFmtId="0" fontId="16" fillId="3" borderId="1" xfId="13" applyFont="1" applyFill="1" applyBorder="1" applyAlignment="1">
      <alignment vertical="center"/>
    </xf>
    <xf numFmtId="0" fontId="16" fillId="3" borderId="1" xfId="13" applyFont="1" applyFill="1" applyBorder="1" applyAlignment="1">
      <alignment horizontal="center" vertical="center"/>
    </xf>
    <xf numFmtId="171" fontId="12" fillId="0" borderId="1" xfId="9" applyNumberFormat="1" applyFont="1" applyFill="1" applyBorder="1" applyAlignment="1">
      <alignment vertical="center"/>
    </xf>
    <xf numFmtId="0" fontId="12" fillId="0" borderId="1" xfId="0" applyFont="1" applyFill="1" applyBorder="1" applyAlignment="1" applyProtection="1">
      <alignment horizontal="left" vertical="center" wrapText="1" indent="1" readingOrder="1"/>
      <protection locked="0"/>
    </xf>
    <xf numFmtId="0" fontId="12" fillId="0" borderId="0" xfId="13" applyFont="1" applyFill="1"/>
    <xf numFmtId="0" fontId="12" fillId="0" borderId="11" xfId="13"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171" fontId="15" fillId="0" borderId="1" xfId="9" applyNumberFormat="1" applyFont="1" applyFill="1" applyBorder="1" applyAlignment="1" applyProtection="1">
      <alignment horizontal="center" vertical="center" readingOrder="1"/>
      <protection locked="0"/>
    </xf>
    <xf numFmtId="0" fontId="12" fillId="0" borderId="1" xfId="0" applyFont="1" applyFill="1" applyBorder="1" applyAlignment="1">
      <alignment horizontal="justify" vertical="center" wrapText="1"/>
    </xf>
    <xf numFmtId="0" fontId="16" fillId="3" borderId="7" xfId="13" applyFont="1" applyFill="1" applyBorder="1" applyAlignment="1">
      <alignment horizontal="center" vertical="center"/>
    </xf>
    <xf numFmtId="173" fontId="12" fillId="0" borderId="1" xfId="4" applyNumberFormat="1" applyFont="1" applyFill="1" applyBorder="1" applyAlignment="1" applyProtection="1">
      <alignment horizontal="left" vertical="center" wrapText="1"/>
      <protection locked="0"/>
    </xf>
    <xf numFmtId="165" fontId="12" fillId="0" borderId="1" xfId="9" applyFont="1" applyFill="1" applyBorder="1" applyAlignment="1" applyProtection="1">
      <alignment horizontal="right" vertical="center" wrapText="1" readingOrder="1"/>
      <protection locked="0"/>
    </xf>
    <xf numFmtId="173" fontId="12" fillId="0" borderId="1" xfId="4" applyNumberFormat="1" applyFont="1" applyFill="1" applyBorder="1" applyAlignment="1" applyProtection="1">
      <alignment horizontal="left" vertical="center" wrapText="1" indent="1" readingOrder="1"/>
      <protection locked="0"/>
    </xf>
    <xf numFmtId="173" fontId="16" fillId="0" borderId="1" xfId="4" applyNumberFormat="1" applyFont="1" applyFill="1" applyBorder="1" applyAlignment="1" applyProtection="1">
      <alignment horizontal="center" vertical="center" wrapText="1"/>
      <protection locked="0"/>
    </xf>
    <xf numFmtId="0" fontId="14" fillId="0" borderId="1" xfId="14" applyFont="1" applyFill="1" applyBorder="1" applyAlignment="1">
      <alignment vertical="center" wrapText="1"/>
    </xf>
    <xf numFmtId="171" fontId="15" fillId="0" borderId="1" xfId="10" applyNumberFormat="1" applyFont="1" applyFill="1" applyBorder="1" applyAlignment="1" applyProtection="1">
      <alignment horizontal="right" vertical="center" wrapText="1" readingOrder="1"/>
      <protection locked="0"/>
    </xf>
    <xf numFmtId="171" fontId="15" fillId="4" borderId="1" xfId="9" applyNumberFormat="1" applyFont="1" applyFill="1" applyBorder="1" applyAlignment="1" applyProtection="1">
      <alignment horizontal="right" vertical="center" wrapText="1" readingOrder="1"/>
      <protection locked="0"/>
    </xf>
    <xf numFmtId="0" fontId="12" fillId="0" borderId="1" xfId="0" applyFont="1" applyFill="1" applyBorder="1" applyAlignment="1">
      <alignment horizontal="justify" vertical="center" wrapText="1" readingOrder="1"/>
    </xf>
    <xf numFmtId="0" fontId="12" fillId="4" borderId="1" xfId="0" applyFont="1" applyFill="1" applyBorder="1" applyAlignment="1" applyProtection="1">
      <alignment horizontal="center" vertical="center" wrapText="1"/>
      <protection locked="0"/>
    </xf>
    <xf numFmtId="165" fontId="14" fillId="4" borderId="1" xfId="9" applyFont="1" applyFill="1" applyBorder="1" applyAlignment="1">
      <alignment horizontal="center" vertical="center" wrapText="1"/>
    </xf>
    <xf numFmtId="0" fontId="16" fillId="3" borderId="1" xfId="13" applyFont="1" applyFill="1" applyBorder="1" applyAlignment="1">
      <alignment horizontal="center" vertical="center" wrapText="1"/>
    </xf>
    <xf numFmtId="0" fontId="16" fillId="3" borderId="3" xfId="13" applyFont="1" applyFill="1" applyBorder="1" applyAlignment="1">
      <alignment horizontal="center" vertical="center"/>
    </xf>
    <xf numFmtId="0" fontId="12" fillId="4" borderId="0" xfId="13" applyFont="1" applyFill="1"/>
    <xf numFmtId="0" fontId="12" fillId="5" borderId="1" xfId="0" applyFont="1" applyFill="1" applyBorder="1" applyAlignment="1">
      <alignment vertical="center" wrapText="1"/>
    </xf>
    <xf numFmtId="0" fontId="16" fillId="3" borderId="8" xfId="13" applyFont="1" applyFill="1" applyBorder="1" applyAlignment="1">
      <alignment horizontal="left" vertical="center"/>
    </xf>
    <xf numFmtId="0" fontId="16" fillId="3" borderId="13" xfId="13" applyFont="1" applyFill="1" applyBorder="1" applyAlignment="1">
      <alignment vertical="center"/>
    </xf>
    <xf numFmtId="0" fontId="16" fillId="3" borderId="13" xfId="13" applyFont="1" applyFill="1" applyBorder="1" applyAlignment="1">
      <alignment horizontal="center" vertical="center"/>
    </xf>
    <xf numFmtId="0" fontId="16" fillId="0" borderId="0" xfId="13" applyFont="1"/>
    <xf numFmtId="0" fontId="18" fillId="6" borderId="16" xfId="13" applyFont="1" applyFill="1" applyBorder="1" applyAlignment="1">
      <alignment vertical="center" wrapText="1"/>
    </xf>
    <xf numFmtId="0" fontId="18" fillId="6" borderId="18" xfId="13" applyFont="1" applyFill="1" applyBorder="1" applyAlignment="1">
      <alignment vertical="center" wrapText="1"/>
    </xf>
    <xf numFmtId="0" fontId="18" fillId="6" borderId="20" xfId="13" applyFont="1" applyFill="1" applyBorder="1" applyAlignment="1">
      <alignment vertical="center" wrapText="1"/>
    </xf>
    <xf numFmtId="0" fontId="12" fillId="7" borderId="21" xfId="13" applyFont="1" applyFill="1" applyBorder="1" applyAlignment="1">
      <alignment vertical="center" wrapText="1"/>
    </xf>
    <xf numFmtId="0" fontId="12" fillId="7" borderId="22" xfId="13" applyFont="1" applyFill="1" applyBorder="1" applyAlignment="1">
      <alignment vertical="center" wrapText="1"/>
    </xf>
    <xf numFmtId="0" fontId="12" fillId="7" borderId="23" xfId="13" applyFont="1" applyFill="1" applyBorder="1" applyAlignment="1">
      <alignment vertical="center" wrapText="1"/>
    </xf>
    <xf numFmtId="0" fontId="16" fillId="0" borderId="0" xfId="13" applyFont="1" applyBorder="1" applyAlignment="1">
      <alignment vertical="center"/>
    </xf>
    <xf numFmtId="0" fontId="17" fillId="0" borderId="1" xfId="0" applyNumberFormat="1" applyFont="1" applyFill="1" applyBorder="1" applyAlignment="1">
      <alignment vertical="center" wrapText="1" readingOrder="1"/>
    </xf>
    <xf numFmtId="0" fontId="16" fillId="8" borderId="1" xfId="13" applyFont="1" applyFill="1" applyBorder="1" applyAlignment="1">
      <alignment horizontal="left" vertical="center" wrapText="1"/>
    </xf>
    <xf numFmtId="171" fontId="16" fillId="8" borderId="1" xfId="9" applyNumberFormat="1" applyFont="1" applyFill="1" applyBorder="1" applyAlignment="1">
      <alignment vertical="center"/>
    </xf>
    <xf numFmtId="0" fontId="16" fillId="8" borderId="1" xfId="13" applyFont="1" applyFill="1" applyBorder="1" applyAlignment="1">
      <alignment vertical="center"/>
    </xf>
    <xf numFmtId="0" fontId="16" fillId="8" borderId="1" xfId="13" applyFont="1" applyFill="1" applyBorder="1" applyAlignment="1">
      <alignment horizontal="center" vertical="center"/>
    </xf>
    <xf numFmtId="0" fontId="16" fillId="8" borderId="10" xfId="13" applyFont="1" applyFill="1" applyBorder="1" applyAlignment="1">
      <alignment horizontal="center" vertical="center"/>
    </xf>
    <xf numFmtId="0" fontId="16" fillId="0" borderId="1" xfId="13" applyFont="1" applyBorder="1" applyAlignment="1">
      <alignment vertical="center" wrapText="1"/>
    </xf>
    <xf numFmtId="0" fontId="12" fillId="0" borderId="1" xfId="0" applyFont="1" applyFill="1" applyBorder="1"/>
    <xf numFmtId="0" fontId="16" fillId="9" borderId="1" xfId="13" applyFont="1" applyFill="1" applyBorder="1" applyAlignment="1">
      <alignment vertical="center" wrapText="1"/>
    </xf>
    <xf numFmtId="1" fontId="14"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0" xfId="13" applyFont="1" applyBorder="1" applyAlignment="1">
      <alignment horizontal="center" vertical="center"/>
    </xf>
    <xf numFmtId="0" fontId="12" fillId="0" borderId="1" xfId="13" applyFont="1" applyFill="1" applyBorder="1"/>
    <xf numFmtId="0" fontId="16" fillId="8" borderId="11" xfId="13" applyFont="1" applyFill="1" applyBorder="1" applyAlignment="1">
      <alignment vertical="center"/>
    </xf>
    <xf numFmtId="0" fontId="16" fillId="3" borderId="28" xfId="13" applyFont="1" applyFill="1" applyBorder="1" applyAlignment="1">
      <alignment vertical="center"/>
    </xf>
    <xf numFmtId="0" fontId="12" fillId="0" borderId="1" xfId="13" applyFont="1" applyBorder="1"/>
    <xf numFmtId="0" fontId="14" fillId="0" borderId="1" xfId="0" applyFont="1" applyBorder="1"/>
    <xf numFmtId="0" fontId="12" fillId="4" borderId="1" xfId="13" applyFont="1" applyFill="1" applyBorder="1"/>
    <xf numFmtId="0" fontId="12" fillId="0" borderId="1" xfId="0" applyFont="1" applyFill="1" applyBorder="1" applyAlignment="1">
      <alignment wrapText="1"/>
    </xf>
    <xf numFmtId="0" fontId="14" fillId="0" borderId="1" xfId="0" applyFont="1" applyFill="1" applyBorder="1" applyAlignment="1">
      <alignment horizontal="left" vertical="top" wrapText="1" indent="1"/>
    </xf>
    <xf numFmtId="0" fontId="16" fillId="2" borderId="1" xfId="0" applyFont="1" applyFill="1" applyBorder="1" applyAlignment="1" applyProtection="1">
      <alignment horizontal="center" vertical="center" wrapText="1" readingOrder="1"/>
      <protection locked="0"/>
    </xf>
    <xf numFmtId="9" fontId="12" fillId="0" borderId="1" xfId="16" applyFont="1" applyFill="1" applyBorder="1" applyAlignment="1">
      <alignment horizontal="center" vertical="center" wrapText="1"/>
    </xf>
    <xf numFmtId="1" fontId="0" fillId="0" borderId="0" xfId="0" applyNumberFormat="1"/>
    <xf numFmtId="0" fontId="25" fillId="0" borderId="1" xfId="0" applyFont="1" applyBorder="1" applyAlignment="1">
      <alignment horizontal="center" vertical="center"/>
    </xf>
    <xf numFmtId="0" fontId="25" fillId="0" borderId="1" xfId="0" applyFont="1" applyBorder="1" applyAlignment="1">
      <alignment vertical="top" wrapText="1"/>
    </xf>
    <xf numFmtId="1" fontId="25" fillId="0" borderId="1" xfId="0" applyNumberFormat="1" applyFont="1" applyBorder="1" applyAlignment="1">
      <alignment horizontal="center" vertical="center"/>
    </xf>
    <xf numFmtId="171" fontId="25" fillId="0" borderId="1" xfId="6" applyNumberFormat="1" applyFont="1" applyBorder="1" applyAlignment="1">
      <alignment vertical="center"/>
    </xf>
    <xf numFmtId="0" fontId="25" fillId="0" borderId="1" xfId="0" applyFont="1" applyBorder="1" applyAlignment="1">
      <alignment vertical="center"/>
    </xf>
    <xf numFmtId="170" fontId="25" fillId="0" borderId="1" xfId="16" applyNumberFormat="1" applyFont="1" applyBorder="1" applyAlignment="1">
      <alignment vertical="center"/>
    </xf>
    <xf numFmtId="0" fontId="0" fillId="0" borderId="0" xfId="0" applyAlignment="1">
      <alignment vertical="center"/>
    </xf>
    <xf numFmtId="9" fontId="0" fillId="0" borderId="0" xfId="0" applyNumberFormat="1"/>
    <xf numFmtId="0" fontId="12" fillId="0" borderId="1" xfId="0" applyFont="1" applyFill="1" applyBorder="1" applyAlignment="1"/>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6" fillId="0" borderId="1" xfId="0" applyFont="1" applyFill="1" applyBorder="1" applyAlignment="1" applyProtection="1">
      <alignment horizontal="center" vertical="center" wrapText="1" readingOrder="1"/>
      <protection locked="0"/>
    </xf>
    <xf numFmtId="1" fontId="12" fillId="0" borderId="1" xfId="13"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readingOrder="1"/>
    </xf>
    <xf numFmtId="0" fontId="13" fillId="0" borderId="1" xfId="0" applyFont="1" applyFill="1" applyBorder="1" applyAlignment="1">
      <alignment vertical="center"/>
    </xf>
    <xf numFmtId="0" fontId="16" fillId="0" borderId="0" xfId="13" applyFont="1" applyBorder="1" applyAlignment="1">
      <alignment horizontal="center" vertical="center"/>
    </xf>
    <xf numFmtId="0" fontId="13" fillId="0" borderId="1" xfId="0" applyNumberFormat="1" applyFont="1" applyFill="1" applyBorder="1" applyAlignment="1">
      <alignment horizontal="left" vertical="center" wrapText="1"/>
    </xf>
    <xf numFmtId="0" fontId="12" fillId="0" borderId="1" xfId="13" applyFont="1" applyFill="1" applyBorder="1" applyAlignment="1">
      <alignment vertical="center" wrapText="1"/>
    </xf>
    <xf numFmtId="0" fontId="12" fillId="0" borderId="1" xfId="13"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72" fontId="12" fillId="0" borderId="1" xfId="4" applyNumberFormat="1" applyFont="1" applyFill="1" applyBorder="1" applyAlignment="1" applyProtection="1">
      <alignment horizontal="left" vertical="center" wrapText="1"/>
      <protection locked="0"/>
    </xf>
    <xf numFmtId="174" fontId="12" fillId="0" borderId="1" xfId="6" applyNumberFormat="1" applyFont="1" applyFill="1" applyBorder="1" applyAlignment="1">
      <alignment horizontal="center" vertical="center"/>
    </xf>
    <xf numFmtId="0" fontId="12" fillId="0" borderId="12" xfId="13" applyFont="1" applyFill="1" applyBorder="1" applyAlignment="1" applyProtection="1">
      <alignment horizontal="center" vertical="center" wrapText="1"/>
      <protection locked="0"/>
    </xf>
    <xf numFmtId="0" fontId="12" fillId="0" borderId="1" xfId="13"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center" vertical="center" wrapText="1" readingOrder="1"/>
      <protection locked="0"/>
    </xf>
    <xf numFmtId="0" fontId="12" fillId="0" borderId="0" xfId="0" applyFont="1" applyFill="1" applyBorder="1" applyAlignment="1">
      <alignment horizontal="left" vertical="center" readingOrder="1"/>
    </xf>
    <xf numFmtId="0" fontId="16" fillId="8" borderId="7" xfId="13" applyFont="1" applyFill="1" applyBorder="1" applyAlignment="1">
      <alignment horizontal="center" vertical="center"/>
    </xf>
    <xf numFmtId="0" fontId="16" fillId="8" borderId="11" xfId="13" applyFont="1" applyFill="1" applyBorder="1" applyAlignment="1">
      <alignment horizontal="center" vertical="center"/>
    </xf>
    <xf numFmtId="0" fontId="16" fillId="8" borderId="28" xfId="13" applyFont="1" applyFill="1" applyBorder="1" applyAlignment="1">
      <alignment horizontal="center" vertical="center"/>
    </xf>
    <xf numFmtId="0" fontId="16" fillId="8" borderId="28" xfId="13" applyFont="1" applyFill="1" applyBorder="1" applyAlignment="1">
      <alignment vertical="center"/>
    </xf>
    <xf numFmtId="0" fontId="12" fillId="0" borderId="7" xfId="0" applyFont="1" applyFill="1" applyBorder="1" applyAlignment="1" applyProtection="1">
      <alignment horizontal="center" vertical="center" wrapText="1"/>
      <protection locked="0"/>
    </xf>
    <xf numFmtId="0" fontId="12" fillId="0" borderId="7" xfId="13" applyFont="1" applyFill="1" applyBorder="1" applyAlignment="1" applyProtection="1">
      <alignment horizontal="center" vertical="center" wrapText="1"/>
      <protection locked="0"/>
    </xf>
    <xf numFmtId="0" fontId="16" fillId="3" borderId="11" xfId="13" applyFont="1" applyFill="1" applyBorder="1" applyAlignment="1">
      <alignment horizontal="center" vertical="center"/>
    </xf>
    <xf numFmtId="0" fontId="16" fillId="3" borderId="11" xfId="13" applyFont="1" applyFill="1" applyBorder="1" applyAlignment="1">
      <alignment vertical="center"/>
    </xf>
    <xf numFmtId="3" fontId="12" fillId="0" borderId="7" xfId="4" applyNumberFormat="1" applyFont="1" applyFill="1" applyBorder="1" applyAlignment="1" applyProtection="1">
      <alignment horizontal="center" vertical="center" wrapText="1"/>
      <protection locked="0"/>
    </xf>
    <xf numFmtId="164" fontId="12" fillId="0" borderId="9" xfId="2" applyFont="1" applyFill="1" applyBorder="1" applyAlignment="1">
      <alignment horizontal="center" vertical="center" wrapText="1"/>
    </xf>
    <xf numFmtId="0" fontId="16" fillId="0" borderId="7"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locked="0"/>
    </xf>
    <xf numFmtId="0" fontId="12" fillId="0" borderId="11" xfId="13" applyFont="1" applyBorder="1"/>
    <xf numFmtId="0" fontId="12" fillId="0" borderId="25" xfId="0" applyFont="1" applyFill="1" applyBorder="1" applyAlignment="1">
      <alignment horizontal="justify" vertical="center" wrapText="1"/>
    </xf>
    <xf numFmtId="0" fontId="12" fillId="0" borderId="25" xfId="13" applyFont="1" applyFill="1" applyBorder="1"/>
    <xf numFmtId="0" fontId="16" fillId="3" borderId="0" xfId="13" applyFont="1" applyFill="1" applyBorder="1" applyAlignment="1">
      <alignment vertical="center"/>
    </xf>
    <xf numFmtId="0" fontId="16" fillId="3" borderId="0" xfId="13" applyFont="1" applyFill="1" applyBorder="1" applyAlignment="1">
      <alignment horizontal="center" vertical="center"/>
    </xf>
    <xf numFmtId="171" fontId="16" fillId="3" borderId="0" xfId="9" applyNumberFormat="1" applyFont="1" applyFill="1" applyBorder="1" applyAlignment="1">
      <alignment vertical="center"/>
    </xf>
    <xf numFmtId="0" fontId="16" fillId="3" borderId="0" xfId="13" applyFont="1" applyFill="1" applyBorder="1" applyAlignment="1">
      <alignment horizontal="center" vertical="center" wrapText="1"/>
    </xf>
    <xf numFmtId="0" fontId="16" fillId="3" borderId="0" xfId="13" applyFont="1" applyFill="1" applyBorder="1" applyAlignment="1">
      <alignment horizontal="left" vertical="center" wrapText="1"/>
    </xf>
    <xf numFmtId="0" fontId="16" fillId="2" borderId="30" xfId="13" applyFont="1" applyFill="1" applyBorder="1" applyAlignment="1">
      <alignment vertical="center" wrapText="1"/>
    </xf>
    <xf numFmtId="0" fontId="12" fillId="0" borderId="31" xfId="0" applyFont="1" applyFill="1" applyBorder="1" applyAlignment="1">
      <alignment horizontal="center" vertical="center" wrapText="1"/>
    </xf>
    <xf numFmtId="0" fontId="16" fillId="8" borderId="31" xfId="13" applyFont="1" applyFill="1" applyBorder="1" applyAlignment="1">
      <alignment horizontal="left" vertical="center" wrapText="1"/>
    </xf>
    <xf numFmtId="0" fontId="16" fillId="3" borderId="31" xfId="13" applyFont="1" applyFill="1" applyBorder="1" applyAlignment="1">
      <alignment horizontal="left" vertical="center" wrapText="1"/>
    </xf>
    <xf numFmtId="0" fontId="12" fillId="0" borderId="31" xfId="0" applyFont="1" applyFill="1" applyBorder="1" applyAlignment="1" applyProtection="1">
      <alignment horizontal="left" vertical="center" wrapText="1"/>
      <protection locked="0"/>
    </xf>
    <xf numFmtId="0" fontId="12" fillId="0" borderId="0" xfId="13" applyFont="1" applyFill="1" applyBorder="1"/>
    <xf numFmtId="0" fontId="12" fillId="0" borderId="31" xfId="0" applyFont="1" applyFill="1" applyBorder="1" applyAlignment="1">
      <alignment horizontal="left" vertical="center" wrapText="1"/>
    </xf>
    <xf numFmtId="173" fontId="12" fillId="0" borderId="31" xfId="4" applyNumberFormat="1" applyFont="1" applyFill="1" applyBorder="1" applyAlignment="1" applyProtection="1">
      <alignment horizontal="left" vertical="center" wrapText="1"/>
      <protection locked="0"/>
    </xf>
    <xf numFmtId="0" fontId="14" fillId="0" borderId="31" xfId="14" applyFont="1" applyFill="1" applyBorder="1" applyAlignment="1">
      <alignment horizontal="left" vertical="center"/>
    </xf>
    <xf numFmtId="0" fontId="12" fillId="4" borderId="31" xfId="0" applyFont="1" applyFill="1" applyBorder="1" applyAlignment="1" applyProtection="1">
      <alignment horizontal="left" vertical="center" wrapText="1"/>
      <protection locked="0"/>
    </xf>
    <xf numFmtId="0" fontId="12" fillId="4" borderId="31" xfId="13" applyFont="1" applyFill="1" applyBorder="1" applyAlignment="1">
      <alignment horizontal="left" vertical="center" wrapText="1"/>
    </xf>
    <xf numFmtId="0" fontId="16" fillId="3" borderId="32" xfId="13" applyFont="1" applyFill="1" applyBorder="1" applyAlignment="1">
      <alignment horizontal="center" vertical="center"/>
    </xf>
    <xf numFmtId="0" fontId="16" fillId="3" borderId="32" xfId="13" applyFont="1" applyFill="1" applyBorder="1" applyAlignment="1">
      <alignment vertical="center"/>
    </xf>
    <xf numFmtId="0" fontId="16" fillId="3" borderId="13" xfId="13" applyFont="1" applyFill="1" applyBorder="1" applyAlignment="1">
      <alignment horizontal="left" vertical="center" wrapText="1"/>
    </xf>
    <xf numFmtId="0" fontId="16" fillId="3" borderId="14" xfId="13" applyFont="1" applyFill="1" applyBorder="1" applyAlignment="1">
      <alignment vertical="center"/>
    </xf>
    <xf numFmtId="0" fontId="12" fillId="0" borderId="1" xfId="13" applyFont="1" applyFill="1" applyBorder="1" applyAlignment="1">
      <alignment vertical="center" wrapText="1"/>
    </xf>
    <xf numFmtId="0" fontId="28" fillId="0" borderId="0" xfId="0" applyFont="1"/>
    <xf numFmtId="0" fontId="29" fillId="0" borderId="0" xfId="22"/>
    <xf numFmtId="0" fontId="12" fillId="0" borderId="11" xfId="0" applyFont="1" applyFill="1" applyBorder="1" applyAlignment="1">
      <alignment horizontal="center" vertical="center"/>
    </xf>
    <xf numFmtId="0" fontId="12" fillId="8" borderId="11" xfId="13" applyFont="1" applyFill="1" applyBorder="1"/>
    <xf numFmtId="9" fontId="12" fillId="0" borderId="11" xfId="0" applyNumberFormat="1" applyFont="1" applyFill="1" applyBorder="1" applyAlignment="1">
      <alignment horizontal="center" vertical="center" wrapText="1"/>
    </xf>
    <xf numFmtId="1" fontId="14" fillId="0" borderId="11" xfId="4" applyNumberFormat="1" applyFont="1" applyFill="1" applyBorder="1" applyAlignment="1">
      <alignment horizontal="center" vertical="center" wrapText="1"/>
    </xf>
    <xf numFmtId="1" fontId="12" fillId="0" borderId="11" xfId="4"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72" fontId="19" fillId="0" borderId="11" xfId="4" applyNumberFormat="1" applyFont="1" applyBorder="1"/>
    <xf numFmtId="0" fontId="12" fillId="0" borderId="11" xfId="0" applyFont="1" applyFill="1" applyBorder="1"/>
    <xf numFmtId="172" fontId="12" fillId="0" borderId="11" xfId="1" applyNumberFormat="1" applyFont="1" applyFill="1" applyBorder="1" applyAlignment="1">
      <alignment vertical="center"/>
    </xf>
    <xf numFmtId="172" fontId="12" fillId="0" borderId="11" xfId="1" applyNumberFormat="1" applyFont="1" applyFill="1" applyBorder="1"/>
    <xf numFmtId="0" fontId="14" fillId="0" borderId="11" xfId="13" applyFont="1" applyFill="1" applyBorder="1" applyAlignment="1">
      <alignment horizontal="center"/>
    </xf>
    <xf numFmtId="0" fontId="14" fillId="0" borderId="11" xfId="0" applyFont="1" applyBorder="1" applyAlignment="1">
      <alignment horizontal="justify" vertical="center" wrapText="1"/>
    </xf>
    <xf numFmtId="0" fontId="14" fillId="0" borderId="11" xfId="0" applyFont="1" applyBorder="1" applyAlignment="1">
      <alignment vertical="top" wrapText="1"/>
    </xf>
    <xf numFmtId="0" fontId="12" fillId="0" borderId="11" xfId="13" applyFont="1" applyFill="1" applyBorder="1"/>
    <xf numFmtId="170" fontId="20" fillId="0" borderId="36" xfId="0" applyNumberFormat="1" applyFont="1" applyFill="1" applyBorder="1" applyAlignment="1">
      <alignment horizontal="center" vertical="center" wrapText="1" readingOrder="1"/>
    </xf>
    <xf numFmtId="9" fontId="20" fillId="0" borderId="36" xfId="0" applyNumberFormat="1" applyFont="1" applyFill="1" applyBorder="1" applyAlignment="1">
      <alignment horizontal="center" vertical="center" wrapText="1" readingOrder="1"/>
    </xf>
    <xf numFmtId="9" fontId="20" fillId="0" borderId="37" xfId="0" applyNumberFormat="1" applyFont="1" applyBorder="1" applyAlignment="1">
      <alignment horizontal="center" vertical="center" wrapText="1" readingOrder="1"/>
    </xf>
    <xf numFmtId="0" fontId="14" fillId="0" borderId="11" xfId="0" applyFont="1" applyBorder="1"/>
    <xf numFmtId="0" fontId="12" fillId="4" borderId="11" xfId="13" applyFont="1" applyFill="1" applyBorder="1" applyAlignment="1">
      <alignment horizontal="center" vertical="top"/>
    </xf>
    <xf numFmtId="9" fontId="12" fillId="4" borderId="11" xfId="13" applyNumberFormat="1" applyFont="1" applyFill="1" applyBorder="1" applyAlignment="1">
      <alignment horizontal="center" vertical="top"/>
    </xf>
    <xf numFmtId="3" fontId="12" fillId="4" borderId="11" xfId="3" applyNumberFormat="1" applyFont="1" applyFill="1" applyBorder="1" applyAlignment="1" applyProtection="1">
      <alignment horizontal="center" vertical="top" wrapText="1"/>
    </xf>
    <xf numFmtId="0" fontId="12" fillId="4" borderId="11" xfId="13" applyFont="1" applyFill="1" applyBorder="1"/>
    <xf numFmtId="0" fontId="16" fillId="2" borderId="38" xfId="13" applyFont="1" applyFill="1" applyBorder="1" applyAlignment="1">
      <alignment horizontal="center" vertical="center" wrapText="1"/>
    </xf>
    <xf numFmtId="0" fontId="12" fillId="0" borderId="39" xfId="0" applyFont="1" applyFill="1" applyBorder="1" applyAlignment="1">
      <alignment vertical="top" wrapText="1"/>
    </xf>
    <xf numFmtId="0" fontId="14" fillId="0" borderId="39" xfId="0" applyFont="1" applyBorder="1" applyAlignment="1">
      <alignment vertical="top" wrapText="1"/>
    </xf>
    <xf numFmtId="0" fontId="16" fillId="2" borderId="47" xfId="0" applyFont="1" applyFill="1" applyBorder="1" applyAlignment="1" applyProtection="1">
      <alignment horizontal="center" vertical="center" wrapText="1"/>
      <protection locked="0"/>
    </xf>
    <xf numFmtId="0" fontId="12" fillId="0" borderId="39" xfId="0" applyFont="1" applyFill="1" applyBorder="1" applyAlignment="1">
      <alignment horizontal="left" vertical="top" wrapText="1"/>
    </xf>
    <xf numFmtId="0" fontId="14" fillId="0" borderId="43" xfId="0" applyFont="1" applyBorder="1" applyAlignment="1">
      <alignment vertical="top" wrapText="1"/>
    </xf>
    <xf numFmtId="0" fontId="12" fillId="0" borderId="39" xfId="13" applyFont="1" applyFill="1" applyBorder="1" applyAlignment="1">
      <alignment vertical="top" wrapText="1"/>
    </xf>
    <xf numFmtId="0" fontId="12" fillId="4" borderId="39" xfId="13" applyNumberFormat="1" applyFont="1" applyFill="1" applyBorder="1" applyAlignment="1">
      <alignment vertical="top" wrapText="1"/>
    </xf>
    <xf numFmtId="0" fontId="12" fillId="4" borderId="39" xfId="13" applyFont="1" applyFill="1" applyBorder="1" applyAlignment="1">
      <alignment vertical="top" wrapText="1"/>
    </xf>
    <xf numFmtId="0" fontId="12" fillId="4" borderId="39" xfId="0" applyFont="1" applyFill="1" applyBorder="1" applyAlignment="1">
      <alignment horizontal="justify" vertical="top" wrapText="1"/>
    </xf>
    <xf numFmtId="0" fontId="12" fillId="4" borderId="48" xfId="13" applyFont="1" applyFill="1" applyBorder="1" applyAlignment="1">
      <alignment vertical="top" wrapText="1"/>
    </xf>
    <xf numFmtId="0" fontId="16" fillId="3" borderId="49" xfId="13" applyFont="1" applyFill="1" applyBorder="1" applyAlignment="1">
      <alignment horizontal="center" vertical="center"/>
    </xf>
    <xf numFmtId="0" fontId="16" fillId="3" borderId="50" xfId="13" applyFont="1" applyFill="1" applyBorder="1" applyAlignment="1">
      <alignment horizontal="center" vertical="center"/>
    </xf>
    <xf numFmtId="0" fontId="16" fillId="3" borderId="17" xfId="13" applyFont="1" applyFill="1" applyBorder="1" applyAlignment="1">
      <alignment vertical="center"/>
    </xf>
    <xf numFmtId="0" fontId="16" fillId="3" borderId="19" xfId="13" applyFont="1" applyFill="1" applyBorder="1" applyAlignment="1">
      <alignment vertical="center"/>
    </xf>
    <xf numFmtId="0" fontId="16" fillId="3" borderId="48" xfId="13" applyFont="1" applyFill="1" applyBorder="1" applyAlignment="1">
      <alignment vertical="center"/>
    </xf>
    <xf numFmtId="0" fontId="16" fillId="3" borderId="51" xfId="13" applyFont="1" applyFill="1" applyBorder="1" applyAlignment="1">
      <alignment vertical="center"/>
    </xf>
    <xf numFmtId="0" fontId="12" fillId="0" borderId="12" xfId="0" applyFont="1" applyFill="1" applyBorder="1" applyAlignment="1">
      <alignment horizontal="center" vertical="center" wrapText="1"/>
    </xf>
    <xf numFmtId="0" fontId="12" fillId="0" borderId="11" xfId="0" applyFont="1" applyFill="1" applyBorder="1" applyAlignment="1">
      <alignment horizontal="center" vertical="center" wrapText="1"/>
    </xf>
    <xf numFmtId="1" fontId="14" fillId="0" borderId="11" xfId="1" applyNumberFormat="1"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172" fontId="14" fillId="0" borderId="11" xfId="4" applyNumberFormat="1" applyFont="1" applyBorder="1"/>
    <xf numFmtId="0" fontId="14" fillId="0" borderId="11" xfId="0" applyFont="1" applyBorder="1" applyAlignment="1">
      <alignment horizontal="center" vertical="center"/>
    </xf>
    <xf numFmtId="0" fontId="14" fillId="0" borderId="11" xfId="0" applyFont="1" applyBorder="1" applyAlignment="1">
      <alignment horizontal="center" vertical="center" wrapText="1"/>
    </xf>
    <xf numFmtId="0" fontId="18" fillId="0" borderId="11" xfId="0" applyFont="1" applyBorder="1" applyAlignment="1">
      <alignment horizontal="center" vertical="center"/>
    </xf>
    <xf numFmtId="1" fontId="21" fillId="0" borderId="11" xfId="4" applyNumberFormat="1" applyFont="1" applyFill="1" applyBorder="1" applyAlignment="1" applyProtection="1">
      <alignment horizontal="center" vertical="center" wrapText="1"/>
      <protection locked="0"/>
    </xf>
    <xf numFmtId="0" fontId="11" fillId="0" borderId="11" xfId="0" applyFont="1" applyBorder="1" applyAlignment="1">
      <alignment horizontal="center" vertical="center"/>
    </xf>
    <xf numFmtId="3" fontId="12" fillId="4" borderId="11" xfId="3" applyNumberFormat="1" applyFont="1" applyFill="1" applyBorder="1" applyAlignment="1" applyProtection="1">
      <alignment horizontal="center" vertical="center" wrapText="1"/>
    </xf>
    <xf numFmtId="3" fontId="12" fillId="4" borderId="11" xfId="3" applyNumberFormat="1" applyFont="1" applyFill="1" applyBorder="1" applyAlignment="1" applyProtection="1">
      <alignment horizontal="center" vertical="center" wrapText="1"/>
      <protection locked="0"/>
    </xf>
    <xf numFmtId="1" fontId="12" fillId="4" borderId="11" xfId="19" applyNumberFormat="1" applyFont="1" applyFill="1" applyBorder="1" applyAlignment="1" applyProtection="1">
      <alignment horizontal="center" vertical="center" wrapText="1"/>
      <protection locked="0"/>
    </xf>
    <xf numFmtId="9" fontId="12" fillId="4" borderId="11" xfId="19" applyFont="1" applyFill="1" applyBorder="1" applyAlignment="1" applyProtection="1">
      <alignment horizontal="center" vertical="center" wrapText="1"/>
      <protection locked="0"/>
    </xf>
    <xf numFmtId="9" fontId="12" fillId="4" borderId="27" xfId="19" applyFont="1" applyFill="1" applyBorder="1" applyAlignment="1" applyProtection="1">
      <alignment horizontal="center" vertical="center" wrapText="1"/>
      <protection locked="0"/>
    </xf>
    <xf numFmtId="0" fontId="16" fillId="2" borderId="53" xfId="13" applyFont="1" applyFill="1" applyBorder="1" applyAlignment="1">
      <alignment vertical="center" wrapText="1"/>
    </xf>
    <xf numFmtId="0" fontId="12" fillId="0" borderId="54" xfId="0" applyFont="1" applyFill="1" applyBorder="1" applyAlignment="1">
      <alignment vertical="center"/>
    </xf>
    <xf numFmtId="0" fontId="16" fillId="8" borderId="54" xfId="13" applyFont="1" applyFill="1" applyBorder="1" applyAlignment="1">
      <alignment horizontal="center" vertical="center"/>
    </xf>
    <xf numFmtId="0" fontId="12" fillId="0" borderId="54" xfId="0" applyFont="1" applyFill="1" applyBorder="1"/>
    <xf numFmtId="0" fontId="12" fillId="0" borderId="54" xfId="0" applyFont="1" applyFill="1" applyBorder="1" applyAlignment="1">
      <alignment vertical="top" wrapText="1"/>
    </xf>
    <xf numFmtId="0" fontId="12" fillId="0" borderId="54" xfId="0" applyFont="1" applyFill="1" applyBorder="1" applyAlignment="1">
      <alignment horizontal="center" vertical="center"/>
    </xf>
    <xf numFmtId="0" fontId="16" fillId="8" borderId="54" xfId="13" applyFont="1" applyFill="1" applyBorder="1" applyAlignment="1">
      <alignment vertical="center"/>
    </xf>
    <xf numFmtId="0" fontId="12" fillId="0" borderId="54" xfId="0" applyFont="1" applyFill="1" applyBorder="1" applyAlignment="1">
      <alignment vertical="center" wrapText="1"/>
    </xf>
    <xf numFmtId="0" fontId="16" fillId="3" borderId="54" xfId="13" applyFont="1" applyFill="1" applyBorder="1" applyAlignment="1">
      <alignment horizontal="center" vertical="center"/>
    </xf>
    <xf numFmtId="0" fontId="12" fillId="0" borderId="54" xfId="13" applyFont="1" applyFill="1" applyBorder="1"/>
    <xf numFmtId="0" fontId="16" fillId="3" borderId="54" xfId="13" applyFont="1" applyFill="1" applyBorder="1" applyAlignment="1">
      <alignment vertical="center"/>
    </xf>
    <xf numFmtId="0" fontId="12" fillId="0" borderId="54" xfId="13" applyFont="1" applyBorder="1"/>
    <xf numFmtId="0" fontId="14" fillId="0" borderId="54" xfId="0" applyFont="1" applyBorder="1"/>
    <xf numFmtId="0" fontId="12" fillId="4" borderId="54" xfId="13" applyFont="1" applyFill="1" applyBorder="1"/>
    <xf numFmtId="0" fontId="12" fillId="0" borderId="55" xfId="13" applyFont="1" applyFill="1" applyBorder="1"/>
    <xf numFmtId="0" fontId="16" fillId="3" borderId="58" xfId="13" applyFont="1" applyFill="1" applyBorder="1" applyAlignment="1">
      <alignment horizontal="center" vertical="center"/>
    </xf>
    <xf numFmtId="171" fontId="16" fillId="3" borderId="58" xfId="9" applyNumberFormat="1" applyFont="1" applyFill="1" applyBorder="1" applyAlignment="1">
      <alignment vertical="center"/>
    </xf>
    <xf numFmtId="0" fontId="16" fillId="3" borderId="59" xfId="13" applyFont="1" applyFill="1" applyBorder="1" applyAlignment="1">
      <alignment vertical="center"/>
    </xf>
    <xf numFmtId="0" fontId="16" fillId="2" borderId="16" xfId="0" applyFont="1" applyFill="1" applyBorder="1" applyAlignment="1" applyProtection="1">
      <alignment horizontal="center" vertical="center" wrapText="1"/>
      <protection locked="0"/>
    </xf>
    <xf numFmtId="0" fontId="22" fillId="2" borderId="52" xfId="13" applyFont="1" applyFill="1" applyBorder="1" applyAlignment="1">
      <alignment horizontal="center" vertical="center" wrapText="1"/>
    </xf>
    <xf numFmtId="0" fontId="12" fillId="8" borderId="11" xfId="13" applyFont="1" applyFill="1" applyBorder="1" applyAlignment="1">
      <alignment horizontal="center" vertical="center"/>
    </xf>
    <xf numFmtId="0" fontId="16" fillId="3" borderId="17" xfId="13" applyFont="1" applyFill="1" applyBorder="1" applyAlignment="1">
      <alignment horizontal="center" vertical="center"/>
    </xf>
    <xf numFmtId="0" fontId="16" fillId="3" borderId="19" xfId="13" applyFont="1" applyFill="1" applyBorder="1" applyAlignment="1">
      <alignment horizontal="center" vertical="center"/>
    </xf>
    <xf numFmtId="0" fontId="14" fillId="0" borderId="39" xfId="0" applyFont="1" applyBorder="1" applyAlignment="1">
      <alignment horizontal="justify" vertical="top" wrapText="1"/>
    </xf>
    <xf numFmtId="0" fontId="13" fillId="0" borderId="44" xfId="0" applyFont="1" applyFill="1" applyBorder="1" applyAlignment="1">
      <alignment horizontal="left" vertical="top" wrapText="1" readingOrder="1"/>
    </xf>
    <xf numFmtId="0" fontId="13" fillId="0" borderId="45" xfId="0" applyFont="1" applyBorder="1" applyAlignment="1">
      <alignment horizontal="justify" vertical="top" wrapText="1" readingOrder="1"/>
    </xf>
    <xf numFmtId="0" fontId="12" fillId="4" borderId="42" xfId="0" applyFont="1" applyFill="1" applyBorder="1" applyAlignment="1">
      <alignment horizontal="justify" vertical="top" wrapText="1"/>
    </xf>
    <xf numFmtId="0" fontId="12" fillId="4" borderId="41" xfId="0" applyFont="1" applyFill="1" applyBorder="1" applyAlignment="1">
      <alignment horizontal="justify" vertical="top" wrapText="1"/>
    </xf>
    <xf numFmtId="0" fontId="16" fillId="8" borderId="39" xfId="13" applyFont="1" applyFill="1" applyBorder="1" applyAlignment="1">
      <alignment horizontal="center" vertical="top" wrapText="1"/>
    </xf>
    <xf numFmtId="0" fontId="16" fillId="8" borderId="43" xfId="13" applyFont="1" applyFill="1" applyBorder="1" applyAlignment="1">
      <alignment horizontal="center" vertical="top" wrapText="1"/>
    </xf>
    <xf numFmtId="0" fontId="16" fillId="8" borderId="43" xfId="13" applyFont="1" applyFill="1" applyBorder="1" applyAlignment="1">
      <alignment vertical="top" wrapText="1"/>
    </xf>
    <xf numFmtId="0" fontId="16" fillId="3" borderId="43" xfId="13" applyFont="1" applyFill="1" applyBorder="1" applyAlignment="1">
      <alignment horizontal="center" vertical="top" wrapText="1"/>
    </xf>
    <xf numFmtId="0" fontId="16" fillId="3" borderId="43" xfId="13" applyFont="1" applyFill="1" applyBorder="1" applyAlignment="1">
      <alignment vertical="top" wrapText="1"/>
    </xf>
    <xf numFmtId="0" fontId="18" fillId="0" borderId="39" xfId="0" applyFont="1" applyBorder="1" applyAlignment="1">
      <alignment horizontal="center" vertical="top" wrapText="1"/>
    </xf>
    <xf numFmtId="0" fontId="12" fillId="0" borderId="43" xfId="13" applyFont="1" applyBorder="1" applyAlignment="1">
      <alignment vertical="top" wrapText="1"/>
    </xf>
    <xf numFmtId="0" fontId="16" fillId="3" borderId="46" xfId="13" applyFont="1" applyFill="1" applyBorder="1" applyAlignment="1">
      <alignment horizontal="center" vertical="top" wrapText="1"/>
    </xf>
    <xf numFmtId="0" fontId="12" fillId="8" borderId="39" xfId="13" applyFont="1" applyFill="1" applyBorder="1" applyAlignment="1">
      <alignment vertical="top" wrapText="1"/>
    </xf>
    <xf numFmtId="0" fontId="12" fillId="0" borderId="48" xfId="0" applyFont="1" applyFill="1" applyBorder="1" applyAlignment="1">
      <alignment vertical="top" wrapText="1"/>
    </xf>
    <xf numFmtId="0" fontId="16" fillId="8" borderId="39" xfId="13" applyFont="1" applyFill="1" applyBorder="1" applyAlignment="1">
      <alignment vertical="top" wrapText="1"/>
    </xf>
    <xf numFmtId="0" fontId="16" fillId="3" borderId="39" xfId="13" applyFont="1" applyFill="1" applyBorder="1" applyAlignment="1">
      <alignment horizontal="center" vertical="top" wrapText="1"/>
    </xf>
    <xf numFmtId="0" fontId="14" fillId="0" borderId="39" xfId="13" applyFont="1" applyFill="1" applyBorder="1" applyAlignment="1">
      <alignment vertical="top" wrapText="1"/>
    </xf>
    <xf numFmtId="0" fontId="16" fillId="3" borderId="39" xfId="13" applyFont="1" applyFill="1" applyBorder="1" applyAlignment="1">
      <alignment vertical="top" wrapText="1"/>
    </xf>
    <xf numFmtId="0" fontId="16" fillId="3" borderId="40" xfId="13" applyFont="1" applyFill="1" applyBorder="1" applyAlignment="1">
      <alignment vertical="top" wrapText="1"/>
    </xf>
    <xf numFmtId="0" fontId="12" fillId="0" borderId="39" xfId="13" applyFont="1" applyBorder="1" applyAlignment="1">
      <alignment vertical="top" wrapText="1"/>
    </xf>
    <xf numFmtId="0" fontId="12" fillId="0" borderId="40" xfId="13" applyFont="1" applyFill="1" applyBorder="1" applyAlignment="1">
      <alignment vertical="top" wrapText="1"/>
    </xf>
    <xf numFmtId="0" fontId="19" fillId="0" borderId="39" xfId="0" applyFont="1" applyBorder="1" applyAlignment="1">
      <alignment vertical="top" wrapText="1"/>
    </xf>
    <xf numFmtId="0" fontId="19" fillId="0" borderId="39" xfId="0" applyFont="1" applyBorder="1" applyAlignment="1">
      <alignment horizontal="left" vertical="top" wrapText="1"/>
    </xf>
    <xf numFmtId="0" fontId="12" fillId="0" borderId="39" xfId="0" applyFont="1" applyFill="1" applyBorder="1" applyAlignment="1">
      <alignment horizontal="left" vertical="top" wrapText="1"/>
    </xf>
    <xf numFmtId="0" fontId="12" fillId="0" borderId="39" xfId="0" applyFont="1" applyFill="1" applyBorder="1" applyAlignment="1">
      <alignment vertical="top" wrapText="1"/>
    </xf>
    <xf numFmtId="0" fontId="12" fillId="8" borderId="39" xfId="13" applyFont="1" applyFill="1" applyBorder="1" applyAlignment="1">
      <alignment horizontal="left" vertical="top" wrapText="1"/>
    </xf>
    <xf numFmtId="0" fontId="16" fillId="8" borderId="39" xfId="13" applyFont="1" applyFill="1" applyBorder="1" applyAlignment="1">
      <alignment horizontal="left" vertical="top" wrapText="1"/>
    </xf>
    <xf numFmtId="0" fontId="16" fillId="3" borderId="39" xfId="13" applyFont="1" applyFill="1" applyBorder="1" applyAlignment="1">
      <alignment horizontal="left" vertical="top" wrapText="1"/>
    </xf>
    <xf numFmtId="0" fontId="16" fillId="2" borderId="30" xfId="13" applyFont="1" applyFill="1" applyBorder="1" applyAlignment="1">
      <alignment horizontal="center" vertical="center" wrapText="1"/>
    </xf>
    <xf numFmtId="0" fontId="12" fillId="0" borderId="39" xfId="0" applyFont="1" applyFill="1" applyBorder="1" applyAlignment="1">
      <alignment horizontal="left" vertical="top" wrapText="1"/>
    </xf>
    <xf numFmtId="9"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wrapText="1"/>
    </xf>
    <xf numFmtId="170" fontId="12" fillId="0" borderId="11" xfId="16" applyNumberFormat="1" applyFont="1" applyFill="1" applyBorder="1" applyAlignment="1">
      <alignment horizontal="center" vertical="center"/>
    </xf>
    <xf numFmtId="10" fontId="12" fillId="0" borderId="11" xfId="16" applyNumberFormat="1" applyFont="1" applyFill="1" applyBorder="1" applyAlignment="1">
      <alignment horizontal="center" vertical="center"/>
    </xf>
    <xf numFmtId="170" fontId="12" fillId="0" borderId="27" xfId="16" applyNumberFormat="1" applyFont="1" applyFill="1" applyBorder="1" applyAlignment="1">
      <alignment horizontal="center" vertical="center"/>
    </xf>
    <xf numFmtId="0" fontId="12" fillId="0" borderId="11" xfId="0" applyFont="1" applyFill="1" applyBorder="1" applyAlignment="1">
      <alignment horizontal="center" vertical="top" wrapText="1"/>
    </xf>
    <xf numFmtId="0" fontId="19" fillId="0" borderId="1" xfId="0" applyFont="1" applyBorder="1" applyAlignment="1">
      <alignment vertical="top" wrapText="1"/>
    </xf>
    <xf numFmtId="0" fontId="12" fillId="0" borderId="39" xfId="0" applyFont="1" applyFill="1" applyBorder="1" applyAlignment="1">
      <alignment horizontal="left" vertical="top" wrapText="1"/>
    </xf>
    <xf numFmtId="0" fontId="12" fillId="0" borderId="39" xfId="0" applyFont="1" applyFill="1" applyBorder="1" applyAlignment="1">
      <alignment vertical="top" wrapText="1"/>
    </xf>
    <xf numFmtId="0" fontId="12" fillId="0" borderId="39" xfId="0" applyFont="1" applyFill="1" applyBorder="1" applyAlignment="1">
      <alignment horizontal="justify" vertical="center" wrapText="1"/>
    </xf>
    <xf numFmtId="172" fontId="12" fillId="0" borderId="11" xfId="4" applyNumberFormat="1" applyFont="1" applyFill="1" applyBorder="1"/>
    <xf numFmtId="0" fontId="12" fillId="0" borderId="1" xfId="13" applyFont="1" applyFill="1" applyBorder="1" applyAlignment="1" applyProtection="1">
      <alignment horizontal="left" vertical="center" wrapText="1"/>
      <protection locked="0"/>
    </xf>
    <xf numFmtId="0" fontId="12" fillId="0" borderId="1" xfId="0" applyFont="1" applyFill="1" applyBorder="1" applyAlignment="1">
      <alignment vertical="center" wrapText="1"/>
    </xf>
    <xf numFmtId="0" fontId="12" fillId="0" borderId="1" xfId="13" applyFont="1" applyFill="1" applyBorder="1" applyAlignment="1">
      <alignment vertical="center" wrapText="1"/>
    </xf>
    <xf numFmtId="0" fontId="16" fillId="2" borderId="5" xfId="0" applyFont="1" applyFill="1" applyBorder="1" applyAlignment="1" applyProtection="1">
      <alignment horizontal="left" vertical="center" wrapText="1"/>
      <protection locked="0"/>
    </xf>
    <xf numFmtId="0" fontId="13" fillId="0" borderId="1" xfId="0" applyNumberFormat="1" applyFont="1" applyFill="1" applyBorder="1" applyAlignment="1">
      <alignment horizontal="left" vertical="top" wrapText="1"/>
    </xf>
    <xf numFmtId="0" fontId="16" fillId="8" borderId="1" xfId="13" applyFont="1" applyFill="1" applyBorder="1" applyAlignment="1">
      <alignment horizontal="left" vertical="center"/>
    </xf>
    <xf numFmtId="0" fontId="12" fillId="0" borderId="1" xfId="13" applyFont="1" applyFill="1" applyBorder="1" applyAlignment="1">
      <alignment horizontal="left" vertical="center" wrapText="1"/>
    </xf>
    <xf numFmtId="0" fontId="12" fillId="0" borderId="1" xfId="0" applyFont="1" applyFill="1" applyBorder="1" applyAlignment="1">
      <alignment horizontal="left" wrapText="1"/>
    </xf>
    <xf numFmtId="0" fontId="14" fillId="0" borderId="1" xfId="0" applyFont="1" applyFill="1" applyBorder="1" applyAlignment="1">
      <alignment horizontal="left" vertical="center" wrapText="1"/>
    </xf>
    <xf numFmtId="1" fontId="12" fillId="0" borderId="1" xfId="0" applyNumberFormat="1" applyFont="1" applyFill="1" applyBorder="1" applyAlignment="1">
      <alignment horizontal="left" vertical="center"/>
    </xf>
    <xf numFmtId="0" fontId="13"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16" fillId="3" borderId="1" xfId="13" applyFont="1" applyFill="1" applyBorder="1" applyAlignment="1">
      <alignment horizontal="left" vertical="center"/>
    </xf>
    <xf numFmtId="0" fontId="14" fillId="4"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indent="1"/>
      <protection locked="0"/>
    </xf>
    <xf numFmtId="173" fontId="12" fillId="0" borderId="1" xfId="4" applyNumberFormat="1" applyFont="1" applyFill="1" applyBorder="1" applyAlignment="1" applyProtection="1">
      <alignment horizontal="left" vertical="center" wrapText="1" indent="1"/>
      <protection locked="0"/>
    </xf>
    <xf numFmtId="0" fontId="12" fillId="0" borderId="25" xfId="0" applyFont="1" applyFill="1" applyBorder="1" applyAlignment="1">
      <alignment horizontal="left" vertical="center" wrapText="1"/>
    </xf>
    <xf numFmtId="0" fontId="16" fillId="3" borderId="0" xfId="13" applyFont="1" applyFill="1" applyBorder="1" applyAlignment="1">
      <alignment horizontal="left" vertical="center"/>
    </xf>
    <xf numFmtId="0" fontId="16" fillId="3" borderId="13" xfId="13" applyFont="1" applyFill="1" applyBorder="1" applyAlignment="1">
      <alignment horizontal="left" vertical="center"/>
    </xf>
    <xf numFmtId="0" fontId="16" fillId="0" borderId="0" xfId="13" applyFont="1" applyBorder="1" applyAlignment="1">
      <alignment horizontal="left" vertical="center"/>
    </xf>
    <xf numFmtId="0" fontId="12" fillId="4" borderId="1" xfId="13" applyFont="1" applyFill="1" applyBorder="1" applyAlignment="1">
      <alignment horizontal="left" vertical="center" wrapText="1"/>
    </xf>
    <xf numFmtId="174" fontId="12" fillId="0" borderId="1" xfId="6" applyNumberFormat="1" applyFont="1" applyFill="1" applyBorder="1" applyAlignment="1">
      <alignment horizontal="left" vertical="center"/>
    </xf>
    <xf numFmtId="0" fontId="12" fillId="0" borderId="1" xfId="13" applyFont="1" applyFill="1" applyBorder="1" applyAlignment="1">
      <alignment horizontal="left" vertical="center"/>
    </xf>
    <xf numFmtId="1" fontId="12" fillId="0" borderId="1" xfId="13" applyNumberFormat="1" applyFont="1" applyFill="1" applyBorder="1" applyAlignment="1">
      <alignment vertical="center" wrapText="1"/>
    </xf>
    <xf numFmtId="1" fontId="12" fillId="0" borderId="1" xfId="13" applyNumberFormat="1" applyFont="1" applyFill="1" applyBorder="1" applyAlignment="1">
      <alignment vertical="center"/>
    </xf>
    <xf numFmtId="9" fontId="12" fillId="0" borderId="1" xfId="16" applyFont="1" applyFill="1" applyBorder="1" applyAlignment="1">
      <alignment vertical="center" wrapText="1"/>
    </xf>
    <xf numFmtId="172" fontId="12" fillId="0" borderId="1" xfId="1" applyNumberFormat="1" applyFont="1" applyFill="1" applyBorder="1" applyAlignment="1">
      <alignment vertical="center" wrapText="1"/>
    </xf>
    <xf numFmtId="1" fontId="12" fillId="0" borderId="1" xfId="1" applyNumberFormat="1" applyFont="1" applyFill="1" applyBorder="1" applyAlignment="1">
      <alignment vertical="center" wrapText="1"/>
    </xf>
    <xf numFmtId="1" fontId="14" fillId="0" borderId="1" xfId="1" applyNumberFormat="1" applyFont="1" applyFill="1" applyBorder="1" applyAlignment="1">
      <alignment vertical="center" wrapText="1"/>
    </xf>
    <xf numFmtId="1" fontId="12" fillId="0" borderId="1" xfId="0" applyNumberFormat="1" applyFont="1" applyFill="1" applyBorder="1" applyAlignment="1">
      <alignment vertical="center" wrapText="1"/>
    </xf>
    <xf numFmtId="1" fontId="12" fillId="0" borderId="1" xfId="17" applyNumberFormat="1" applyFont="1" applyFill="1" applyBorder="1" applyAlignment="1">
      <alignment vertical="center" wrapText="1"/>
    </xf>
    <xf numFmtId="1" fontId="12" fillId="0" borderId="1" xfId="4" applyNumberFormat="1" applyFont="1" applyFill="1" applyBorder="1" applyAlignment="1">
      <alignment vertical="center" wrapText="1"/>
    </xf>
    <xf numFmtId="1" fontId="14" fillId="0" borderId="1" xfId="0" applyNumberFormat="1" applyFont="1" applyFill="1" applyBorder="1" applyAlignment="1">
      <alignment vertical="center" wrapText="1"/>
    </xf>
    <xf numFmtId="1" fontId="12" fillId="0" borderId="1" xfId="0" applyNumberFormat="1" applyFont="1" applyFill="1" applyBorder="1" applyAlignment="1">
      <alignment vertical="center"/>
    </xf>
    <xf numFmtId="1" fontId="13" fillId="0" borderId="1" xfId="0" applyNumberFormat="1" applyFont="1" applyFill="1" applyBorder="1" applyAlignment="1">
      <alignment vertical="center"/>
    </xf>
    <xf numFmtId="172" fontId="14" fillId="0" borderId="1" xfId="1" applyNumberFormat="1" applyFont="1" applyFill="1" applyBorder="1" applyAlignment="1">
      <alignment vertical="center" wrapText="1"/>
    </xf>
    <xf numFmtId="0" fontId="12" fillId="0" borderId="1" xfId="13" applyFont="1" applyFill="1" applyBorder="1" applyAlignment="1">
      <alignment vertical="center"/>
    </xf>
    <xf numFmtId="172" fontId="12" fillId="0" borderId="1" xfId="1" applyNumberFormat="1" applyFont="1" applyFill="1" applyBorder="1" applyAlignment="1">
      <alignment vertical="center"/>
    </xf>
    <xf numFmtId="172" fontId="14" fillId="0" borderId="1" xfId="3" applyNumberFormat="1" applyFont="1" applyFill="1" applyBorder="1" applyAlignment="1">
      <alignment vertical="center" wrapText="1"/>
    </xf>
    <xf numFmtId="0" fontId="12" fillId="0" borderId="1" xfId="13" applyFont="1" applyFill="1" applyBorder="1" applyAlignment="1" applyProtection="1">
      <alignment vertical="center" wrapText="1"/>
      <protection locked="0"/>
    </xf>
    <xf numFmtId="173" fontId="12" fillId="0" borderId="1" xfId="4" applyNumberFormat="1" applyFont="1" applyFill="1" applyBorder="1" applyAlignment="1" applyProtection="1">
      <alignment vertical="center" wrapText="1"/>
      <protection locked="0"/>
    </xf>
    <xf numFmtId="164" fontId="12" fillId="0" borderId="1" xfId="2" applyFont="1" applyFill="1" applyBorder="1" applyAlignment="1" applyProtection="1">
      <alignment vertical="center" wrapText="1"/>
      <protection locked="0"/>
    </xf>
    <xf numFmtId="0" fontId="16" fillId="0" borderId="1" xfId="0" applyFont="1" applyFill="1" applyBorder="1" applyAlignment="1">
      <alignment vertical="center" wrapText="1"/>
    </xf>
    <xf numFmtId="0" fontId="12" fillId="4" borderId="1" xfId="0" applyFont="1" applyFill="1" applyBorder="1" applyAlignment="1" applyProtection="1">
      <alignment vertical="center" wrapText="1"/>
      <protection locked="0"/>
    </xf>
    <xf numFmtId="0" fontId="12" fillId="0" borderId="25" xfId="0" applyFont="1" applyFill="1" applyBorder="1" applyAlignment="1">
      <alignment vertical="center" wrapText="1"/>
    </xf>
    <xf numFmtId="0" fontId="12" fillId="3" borderId="0" xfId="13" applyFont="1" applyFill="1" applyBorder="1" applyAlignment="1">
      <alignment vertical="center"/>
    </xf>
    <xf numFmtId="0" fontId="12" fillId="3" borderId="13" xfId="13" applyFont="1" applyFill="1" applyBorder="1" applyAlignment="1">
      <alignment vertical="center"/>
    </xf>
    <xf numFmtId="0" fontId="12" fillId="0" borderId="12" xfId="13" applyFont="1" applyFill="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12" fillId="0" borderId="39" xfId="0" applyFont="1" applyFill="1" applyBorder="1" applyAlignment="1">
      <alignment horizontal="left" vertical="top" wrapText="1"/>
    </xf>
    <xf numFmtId="0" fontId="12" fillId="0" borderId="39" xfId="0" applyFont="1" applyFill="1" applyBorder="1" applyAlignment="1">
      <alignment vertical="top" wrapText="1"/>
    </xf>
    <xf numFmtId="0" fontId="12" fillId="0" borderId="11" xfId="0" applyFont="1" applyFill="1" applyBorder="1" applyAlignment="1">
      <alignment horizontal="center" vertical="center" wrapText="1"/>
    </xf>
    <xf numFmtId="0" fontId="30" fillId="11" borderId="16" xfId="0" applyFont="1" applyFill="1" applyBorder="1" applyAlignment="1" applyProtection="1">
      <alignment horizontal="center" vertical="center" wrapText="1"/>
      <protection locked="0"/>
    </xf>
    <xf numFmtId="0" fontId="30" fillId="11" borderId="47" xfId="0" applyFont="1" applyFill="1" applyBorder="1" applyAlignment="1" applyProtection="1">
      <alignment horizontal="center" vertical="center" wrapText="1"/>
      <protection locked="0"/>
    </xf>
    <xf numFmtId="0" fontId="12" fillId="11" borderId="11" xfId="0" applyFont="1" applyFill="1" applyBorder="1" applyAlignment="1">
      <alignment horizontal="center" vertical="center"/>
    </xf>
    <xf numFmtId="0" fontId="12" fillId="11" borderId="39" xfId="0" applyFont="1" applyFill="1" applyBorder="1" applyAlignment="1">
      <alignment vertical="top" wrapText="1"/>
    </xf>
    <xf numFmtId="0" fontId="12" fillId="11" borderId="11" xfId="13" applyFont="1" applyFill="1" applyBorder="1" applyAlignment="1">
      <alignment horizontal="center" vertical="center"/>
    </xf>
    <xf numFmtId="0" fontId="12" fillId="11" borderId="39" xfId="13" applyFont="1" applyFill="1" applyBorder="1" applyAlignment="1">
      <alignment vertical="top" wrapText="1"/>
    </xf>
    <xf numFmtId="0" fontId="12" fillId="11" borderId="39" xfId="13" applyFont="1" applyFill="1" applyBorder="1" applyAlignment="1">
      <alignment horizontal="left" vertical="top" wrapText="1"/>
    </xf>
    <xf numFmtId="0" fontId="16" fillId="11" borderId="11" xfId="13" applyFont="1" applyFill="1" applyBorder="1" applyAlignment="1">
      <alignment horizontal="center" vertical="center"/>
    </xf>
    <xf numFmtId="0" fontId="16" fillId="11" borderId="39" xfId="13" applyFont="1" applyFill="1" applyBorder="1" applyAlignment="1">
      <alignment horizontal="left" vertical="top" wrapText="1"/>
    </xf>
    <xf numFmtId="0" fontId="12" fillId="11" borderId="39" xfId="0" applyFont="1" applyFill="1" applyBorder="1" applyAlignment="1">
      <alignment horizontal="left" vertical="top" wrapText="1"/>
    </xf>
    <xf numFmtId="172" fontId="19" fillId="11" borderId="11" xfId="4" applyNumberFormat="1" applyFont="1" applyFill="1" applyBorder="1"/>
    <xf numFmtId="0" fontId="12" fillId="0" borderId="39" xfId="0" applyFont="1" applyFill="1" applyBorder="1" applyAlignment="1">
      <alignment vertical="top" wrapText="1"/>
    </xf>
    <xf numFmtId="0" fontId="12" fillId="0" borderId="39" xfId="0" applyFont="1" applyFill="1" applyBorder="1" applyAlignment="1">
      <alignment vertical="center" wrapText="1"/>
    </xf>
    <xf numFmtId="0" fontId="14" fillId="0" borderId="0" xfId="0" applyFont="1" applyAlignment="1">
      <alignment horizontal="justify" vertical="center" wrapText="1"/>
    </xf>
    <xf numFmtId="0" fontId="5" fillId="0" borderId="0" xfId="0" applyFont="1" applyAlignment="1">
      <alignment horizontal="center" vertical="center"/>
    </xf>
    <xf numFmtId="0" fontId="12" fillId="0" borderId="60" xfId="0" applyFont="1" applyFill="1" applyBorder="1" applyAlignment="1">
      <alignment horizontal="center" vertical="top" wrapText="1"/>
    </xf>
    <xf numFmtId="0" fontId="12" fillId="0" borderId="62" xfId="0" applyFont="1" applyFill="1" applyBorder="1" applyAlignment="1">
      <alignment horizontal="center" vertical="top" wrapText="1"/>
    </xf>
    <xf numFmtId="0" fontId="12" fillId="0" borderId="40" xfId="0" applyFont="1" applyFill="1" applyBorder="1" applyAlignment="1">
      <alignment horizontal="center" vertical="top" wrapText="1"/>
    </xf>
    <xf numFmtId="0" fontId="12" fillId="0" borderId="42" xfId="0" applyFont="1" applyFill="1" applyBorder="1" applyAlignment="1">
      <alignment horizontal="center" vertical="top" wrapText="1"/>
    </xf>
    <xf numFmtId="0" fontId="12" fillId="0" borderId="39" xfId="0" applyFont="1" applyFill="1" applyBorder="1" applyAlignment="1">
      <alignment horizontal="center" vertical="top" wrapText="1"/>
    </xf>
    <xf numFmtId="0" fontId="12" fillId="0" borderId="39" xfId="0" applyFont="1" applyFill="1" applyBorder="1" applyAlignment="1">
      <alignment horizontal="left" vertical="top" wrapText="1"/>
    </xf>
    <xf numFmtId="0" fontId="12" fillId="11" borderId="60" xfId="0" applyFont="1" applyFill="1" applyBorder="1" applyAlignment="1">
      <alignment horizontal="center" vertical="center"/>
    </xf>
    <xf numFmtId="0" fontId="12" fillId="11" borderId="61" xfId="0" applyFont="1" applyFill="1" applyBorder="1" applyAlignment="1">
      <alignment horizontal="center" vertical="center"/>
    </xf>
    <xf numFmtId="0" fontId="12" fillId="11" borderId="62" xfId="0" applyFont="1" applyFill="1" applyBorder="1" applyAlignment="1">
      <alignment horizontal="center" vertical="center"/>
    </xf>
    <xf numFmtId="0" fontId="12" fillId="11" borderId="40" xfId="0" applyFont="1" applyFill="1" applyBorder="1" applyAlignment="1">
      <alignment horizontal="left" vertical="top" wrapText="1"/>
    </xf>
    <xf numFmtId="0" fontId="12" fillId="11" borderId="41" xfId="0" applyFont="1" applyFill="1" applyBorder="1" applyAlignment="1">
      <alignment horizontal="left" vertical="top" wrapText="1"/>
    </xf>
    <xf numFmtId="0" fontId="12" fillId="11" borderId="42" xfId="0" applyFont="1" applyFill="1" applyBorder="1" applyAlignment="1">
      <alignment horizontal="left" vertical="top" wrapText="1"/>
    </xf>
    <xf numFmtId="172" fontId="12" fillId="11" borderId="60" xfId="1" applyNumberFormat="1" applyFont="1" applyFill="1" applyBorder="1" applyAlignment="1">
      <alignment horizontal="center" vertical="center"/>
    </xf>
    <xf numFmtId="172" fontId="12" fillId="11" borderId="61" xfId="1" applyNumberFormat="1" applyFont="1" applyFill="1" applyBorder="1" applyAlignment="1">
      <alignment horizontal="center" vertical="center"/>
    </xf>
    <xf numFmtId="172" fontId="12" fillId="11" borderId="62" xfId="1" applyNumberFormat="1" applyFont="1" applyFill="1" applyBorder="1" applyAlignment="1">
      <alignment horizontal="center" vertical="center"/>
    </xf>
    <xf numFmtId="0" fontId="12" fillId="11" borderId="40" xfId="0" applyFont="1" applyFill="1" applyBorder="1" applyAlignment="1">
      <alignment horizontal="center" vertical="top" wrapText="1"/>
    </xf>
    <xf numFmtId="0" fontId="12" fillId="11" borderId="41" xfId="0" applyFont="1" applyFill="1" applyBorder="1" applyAlignment="1">
      <alignment horizontal="center" vertical="top" wrapText="1"/>
    </xf>
    <xf numFmtId="0" fontId="12" fillId="11" borderId="42" xfId="0" applyFont="1" applyFill="1" applyBorder="1" applyAlignment="1">
      <alignment horizontal="center" vertical="top" wrapText="1"/>
    </xf>
    <xf numFmtId="1" fontId="14" fillId="11" borderId="27" xfId="0" applyNumberFormat="1" applyFont="1" applyFill="1" applyBorder="1" applyAlignment="1">
      <alignment horizontal="center" vertical="center" wrapText="1"/>
    </xf>
    <xf numFmtId="1" fontId="14" fillId="11" borderId="18" xfId="0" applyNumberFormat="1" applyFont="1" applyFill="1" applyBorder="1" applyAlignment="1">
      <alignment horizontal="center" vertical="center" wrapText="1"/>
    </xf>
    <xf numFmtId="1" fontId="14" fillId="11" borderId="12" xfId="0" applyNumberFormat="1" applyFont="1" applyFill="1" applyBorder="1" applyAlignment="1">
      <alignment horizontal="center" vertical="center" wrapText="1"/>
    </xf>
    <xf numFmtId="1" fontId="14" fillId="11" borderId="40" xfId="0" applyNumberFormat="1" applyFont="1" applyFill="1" applyBorder="1" applyAlignment="1">
      <alignment horizontal="center" vertical="top" wrapText="1"/>
    </xf>
    <xf numFmtId="1" fontId="14" fillId="11" borderId="41" xfId="0" applyNumberFormat="1" applyFont="1" applyFill="1" applyBorder="1" applyAlignment="1">
      <alignment horizontal="center" vertical="top" wrapText="1"/>
    </xf>
    <xf numFmtId="1" fontId="14" fillId="11" borderId="42" xfId="0" applyNumberFormat="1" applyFont="1" applyFill="1" applyBorder="1" applyAlignment="1">
      <alignment horizontal="center" vertical="top" wrapText="1"/>
    </xf>
    <xf numFmtId="0" fontId="12" fillId="0" borderId="41" xfId="0" applyFont="1" applyFill="1" applyBorder="1" applyAlignment="1">
      <alignment horizontal="center" vertical="top" wrapText="1"/>
    </xf>
    <xf numFmtId="172" fontId="12" fillId="0" borderId="60" xfId="1" applyNumberFormat="1" applyFont="1" applyFill="1" applyBorder="1" applyAlignment="1">
      <alignment horizontal="center" vertical="center"/>
    </xf>
    <xf numFmtId="172" fontId="12" fillId="0" borderId="61" xfId="1" applyNumberFormat="1" applyFont="1" applyFill="1" applyBorder="1" applyAlignment="1">
      <alignment horizontal="center" vertical="center"/>
    </xf>
    <xf numFmtId="172" fontId="12" fillId="0" borderId="62" xfId="1" applyNumberFormat="1" applyFont="1" applyFill="1" applyBorder="1" applyAlignment="1">
      <alignment horizontal="center" vertical="center"/>
    </xf>
    <xf numFmtId="0" fontId="12" fillId="0" borderId="40" xfId="0" applyFont="1" applyFill="1" applyBorder="1" applyAlignment="1">
      <alignment horizontal="left" vertical="top" wrapText="1"/>
    </xf>
    <xf numFmtId="0" fontId="12" fillId="0" borderId="41"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60" xfId="0" applyFont="1" applyFill="1" applyBorder="1" applyAlignment="1">
      <alignment horizontal="center"/>
    </xf>
    <xf numFmtId="0" fontId="12" fillId="0" borderId="61" xfId="0" applyFont="1" applyFill="1" applyBorder="1" applyAlignment="1">
      <alignment horizontal="center"/>
    </xf>
    <xf numFmtId="0" fontId="12" fillId="0" borderId="62" xfId="0" applyFont="1" applyFill="1" applyBorder="1" applyAlignment="1">
      <alignment horizontal="center"/>
    </xf>
    <xf numFmtId="0" fontId="14" fillId="0" borderId="48" xfId="0" applyFont="1" applyBorder="1" applyAlignment="1">
      <alignment vertical="top" wrapText="1"/>
    </xf>
    <xf numFmtId="0" fontId="14" fillId="0" borderId="46" xfId="0" applyFont="1" applyBorder="1" applyAlignment="1">
      <alignment vertical="top" wrapText="1"/>
    </xf>
    <xf numFmtId="1" fontId="14" fillId="0" borderId="27" xfId="0" applyNumberFormat="1" applyFont="1" applyFill="1" applyBorder="1" applyAlignment="1">
      <alignment horizontal="center" vertical="center" wrapText="1"/>
    </xf>
    <xf numFmtId="1" fontId="14" fillId="0" borderId="18" xfId="0" applyNumberFormat="1" applyFont="1" applyFill="1" applyBorder="1" applyAlignment="1">
      <alignment horizontal="center" vertical="center" wrapText="1"/>
    </xf>
    <xf numFmtId="1" fontId="14" fillId="0" borderId="12" xfId="0" applyNumberFormat="1" applyFont="1" applyFill="1" applyBorder="1" applyAlignment="1">
      <alignment horizontal="center" vertical="center" wrapText="1"/>
    </xf>
    <xf numFmtId="1" fontId="14" fillId="0" borderId="40" xfId="0" applyNumberFormat="1" applyFont="1" applyFill="1" applyBorder="1" applyAlignment="1">
      <alignment horizontal="center" vertical="top" wrapText="1"/>
    </xf>
    <xf numFmtId="1" fontId="14" fillId="0" borderId="41" xfId="0" applyNumberFormat="1" applyFont="1" applyFill="1" applyBorder="1" applyAlignment="1">
      <alignment horizontal="center" vertical="top" wrapText="1"/>
    </xf>
    <xf numFmtId="1" fontId="14" fillId="0" borderId="42" xfId="0" applyNumberFormat="1" applyFont="1" applyFill="1" applyBorder="1" applyAlignment="1">
      <alignment horizontal="center" vertical="top" wrapText="1"/>
    </xf>
    <xf numFmtId="0" fontId="14" fillId="0" borderId="40" xfId="0" applyFont="1" applyBorder="1" applyAlignment="1">
      <alignment horizontal="left" vertical="top" wrapText="1"/>
    </xf>
    <xf numFmtId="0" fontId="14" fillId="0" borderId="42" xfId="0" applyFont="1" applyBorder="1" applyAlignment="1">
      <alignment horizontal="left" vertical="top" wrapText="1"/>
    </xf>
    <xf numFmtId="1" fontId="14"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40" xfId="0" applyNumberFormat="1" applyFont="1" applyFill="1" applyBorder="1" applyAlignment="1">
      <alignment horizontal="left" vertical="top" wrapText="1"/>
    </xf>
    <xf numFmtId="1" fontId="12" fillId="0" borderId="41" xfId="0" applyNumberFormat="1" applyFont="1" applyFill="1" applyBorder="1" applyAlignment="1">
      <alignment horizontal="left" vertical="top" wrapText="1"/>
    </xf>
    <xf numFmtId="1" fontId="12" fillId="0" borderId="42" xfId="0" applyNumberFormat="1" applyFont="1" applyFill="1" applyBorder="1" applyAlignment="1">
      <alignment horizontal="left" vertical="top" wrapText="1"/>
    </xf>
    <xf numFmtId="1" fontId="12" fillId="0" borderId="11" xfId="4" applyNumberFormat="1" applyFont="1" applyFill="1" applyBorder="1" applyAlignment="1">
      <alignment horizontal="center" vertical="center" wrapText="1"/>
    </xf>
    <xf numFmtId="0" fontId="14" fillId="0" borderId="39" xfId="0" applyFont="1" applyFill="1" applyBorder="1" applyAlignment="1">
      <alignment vertical="top" wrapText="1"/>
    </xf>
    <xf numFmtId="1" fontId="13" fillId="0" borderId="39" xfId="0" applyNumberFormat="1" applyFont="1" applyFill="1" applyBorder="1" applyAlignment="1">
      <alignment vertical="top" wrapText="1"/>
    </xf>
    <xf numFmtId="0" fontId="12" fillId="0" borderId="39" xfId="0" applyFont="1" applyFill="1" applyBorder="1" applyAlignment="1">
      <alignment vertical="top" wrapText="1"/>
    </xf>
    <xf numFmtId="0" fontId="14" fillId="0" borderId="39" xfId="0" applyFont="1" applyBorder="1" applyAlignment="1">
      <alignment horizontal="justify" vertical="top" wrapText="1"/>
    </xf>
    <xf numFmtId="0" fontId="14" fillId="0" borderId="40" xfId="0" applyFont="1" applyBorder="1" applyAlignment="1">
      <alignment horizontal="justify" vertical="top" wrapText="1"/>
    </xf>
    <xf numFmtId="0" fontId="14" fillId="0" borderId="41" xfId="0" applyFont="1" applyBorder="1" applyAlignment="1">
      <alignment horizontal="left" vertical="top" wrapText="1"/>
    </xf>
    <xf numFmtId="0" fontId="14" fillId="0" borderId="42" xfId="0" applyFont="1" applyBorder="1" applyAlignment="1">
      <alignment horizontal="justify" vertical="top" wrapText="1"/>
    </xf>
    <xf numFmtId="0" fontId="12" fillId="0" borderId="27" xfId="0" applyFont="1" applyFill="1" applyBorder="1" applyAlignment="1">
      <alignment horizontal="center" vertical="center" wrapText="1" readingOrder="1"/>
    </xf>
    <xf numFmtId="0" fontId="12" fillId="0" borderId="18" xfId="0" applyFont="1" applyFill="1" applyBorder="1" applyAlignment="1">
      <alignment horizontal="center" vertical="center" wrapText="1" readingOrder="1"/>
    </xf>
    <xf numFmtId="0" fontId="12" fillId="0" borderId="12" xfId="0" applyFont="1" applyFill="1" applyBorder="1" applyAlignment="1">
      <alignment horizontal="center" vertical="center" wrapText="1" readingOrder="1"/>
    </xf>
    <xf numFmtId="0" fontId="12" fillId="0" borderId="11" xfId="0" applyFont="1" applyFill="1" applyBorder="1" applyAlignment="1">
      <alignment horizontal="center" vertical="center" wrapText="1"/>
    </xf>
    <xf numFmtId="1" fontId="12" fillId="0" borderId="11" xfId="4" applyNumberFormat="1" applyFont="1" applyFill="1" applyBorder="1" applyAlignment="1">
      <alignment horizontal="center" vertical="center"/>
    </xf>
    <xf numFmtId="1" fontId="13" fillId="0" borderId="11" xfId="0" applyNumberFormat="1" applyFont="1" applyFill="1" applyBorder="1" applyAlignment="1">
      <alignment horizontal="center" vertical="center"/>
    </xf>
    <xf numFmtId="0" fontId="12" fillId="0" borderId="60" xfId="13" applyFont="1" applyFill="1" applyBorder="1" applyAlignment="1">
      <alignment horizontal="center"/>
    </xf>
    <xf numFmtId="0" fontId="12" fillId="0" borderId="62" xfId="13" applyFont="1" applyFill="1" applyBorder="1" applyAlignment="1">
      <alignment horizontal="center"/>
    </xf>
    <xf numFmtId="0" fontId="18" fillId="0" borderId="27" xfId="0" applyFont="1" applyBorder="1" applyAlignment="1">
      <alignment horizontal="center" vertical="center"/>
    </xf>
    <xf numFmtId="0" fontId="18" fillId="0" borderId="12" xfId="0" applyFont="1" applyBorder="1" applyAlignment="1">
      <alignment horizontal="center" vertical="center"/>
    </xf>
    <xf numFmtId="1" fontId="12" fillId="0" borderId="39" xfId="0" applyNumberFormat="1" applyFont="1" applyFill="1" applyBorder="1" applyAlignment="1">
      <alignment horizontal="center" vertical="top" wrapText="1"/>
    </xf>
    <xf numFmtId="1" fontId="12" fillId="0" borderId="40" xfId="4" applyNumberFormat="1" applyFont="1" applyFill="1" applyBorder="1" applyAlignment="1">
      <alignment horizontal="center" vertical="top" wrapText="1"/>
    </xf>
    <xf numFmtId="1" fontId="12" fillId="0" borderId="41" xfId="4" applyNumberFormat="1" applyFont="1" applyFill="1" applyBorder="1" applyAlignment="1">
      <alignment horizontal="center" vertical="top" wrapText="1"/>
    </xf>
    <xf numFmtId="1" fontId="12" fillId="0" borderId="42" xfId="4" applyNumberFormat="1" applyFont="1" applyFill="1" applyBorder="1" applyAlignment="1">
      <alignment horizontal="center" vertical="top" wrapText="1"/>
    </xf>
    <xf numFmtId="1" fontId="13" fillId="0" borderId="40" xfId="0" applyNumberFormat="1" applyFont="1" applyFill="1" applyBorder="1" applyAlignment="1">
      <alignment vertical="top" wrapText="1"/>
    </xf>
    <xf numFmtId="1" fontId="13" fillId="0" borderId="41" xfId="0" applyNumberFormat="1" applyFont="1" applyFill="1" applyBorder="1" applyAlignment="1">
      <alignment vertical="top" wrapText="1"/>
    </xf>
    <xf numFmtId="1" fontId="13" fillId="0" borderId="42" xfId="0" applyNumberFormat="1" applyFont="1" applyFill="1" applyBorder="1" applyAlignment="1">
      <alignment vertical="top" wrapText="1"/>
    </xf>
    <xf numFmtId="1" fontId="12" fillId="0" borderId="11" xfId="1" applyNumberFormat="1" applyFont="1" applyFill="1" applyBorder="1" applyAlignment="1">
      <alignment horizontal="center" vertical="center" wrapText="1"/>
    </xf>
    <xf numFmtId="0" fontId="13" fillId="0" borderId="3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1" fontId="12" fillId="0" borderId="1" xfId="1" applyNumberFormat="1" applyFont="1" applyFill="1" applyBorder="1" applyAlignment="1">
      <alignment vertical="center" wrapText="1"/>
    </xf>
    <xf numFmtId="168" fontId="12" fillId="0" borderId="1" xfId="11" applyFont="1" applyFill="1" applyBorder="1" applyAlignment="1">
      <alignment horizontal="center" vertical="center" wrapText="1"/>
    </xf>
    <xf numFmtId="0" fontId="12" fillId="4" borderId="31" xfId="0" applyFont="1" applyFill="1" applyBorder="1" applyAlignment="1" applyProtection="1">
      <alignment horizontal="left" vertical="center" wrapText="1"/>
      <protection locked="0"/>
    </xf>
    <xf numFmtId="0" fontId="23"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 vertical="center" wrapText="1"/>
      <protection locked="0"/>
    </xf>
    <xf numFmtId="0" fontId="12" fillId="4" borderId="31" xfId="0" applyFont="1" applyFill="1" applyBorder="1" applyAlignment="1" applyProtection="1">
      <alignment horizontal="center" vertical="center" wrapText="1" readingOrder="1"/>
      <protection locked="0"/>
    </xf>
    <xf numFmtId="0" fontId="16" fillId="4" borderId="25" xfId="15" applyFont="1" applyFill="1" applyBorder="1" applyAlignment="1">
      <alignment horizontal="center" vertical="center" wrapText="1"/>
    </xf>
    <xf numFmtId="0" fontId="16" fillId="4" borderId="26" xfId="15" applyFont="1" applyFill="1" applyBorder="1" applyAlignment="1">
      <alignment horizontal="center" vertical="center" wrapText="1"/>
    </xf>
    <xf numFmtId="0" fontId="16" fillId="4" borderId="24" xfId="15" applyFont="1" applyFill="1" applyBorder="1" applyAlignment="1">
      <alignment horizontal="center" vertical="center" wrapText="1"/>
    </xf>
    <xf numFmtId="0" fontId="12" fillId="0" borderId="31" xfId="13" applyFont="1" applyFill="1" applyBorder="1" applyAlignment="1" applyProtection="1">
      <alignment horizontal="left" vertical="center" wrapText="1"/>
      <protection locked="0"/>
    </xf>
    <xf numFmtId="0" fontId="13" fillId="0" borderId="1" xfId="0" applyNumberFormat="1" applyFont="1" applyFill="1" applyBorder="1" applyAlignment="1">
      <alignment horizontal="center" vertical="center" wrapText="1" readingOrder="1"/>
    </xf>
    <xf numFmtId="0" fontId="13" fillId="0" borderId="31" xfId="0" applyNumberFormat="1" applyFont="1" applyFill="1" applyBorder="1" applyAlignment="1">
      <alignment horizontal="center" vertical="center" wrapText="1" readingOrder="1"/>
    </xf>
    <xf numFmtId="0" fontId="12" fillId="0" borderId="1" xfId="0" applyFont="1" applyFill="1" applyBorder="1" applyAlignment="1">
      <alignment horizontal="left" vertical="center" wrapText="1"/>
    </xf>
    <xf numFmtId="0" fontId="12" fillId="0" borderId="25" xfId="0" applyFont="1" applyFill="1" applyBorder="1" applyAlignment="1">
      <alignment vertical="center" wrapText="1"/>
    </xf>
    <xf numFmtId="0" fontId="12" fillId="0" borderId="26" xfId="0" applyFont="1" applyFill="1" applyBorder="1" applyAlignment="1">
      <alignment vertical="center" wrapText="1"/>
    </xf>
    <xf numFmtId="0" fontId="12" fillId="0" borderId="24" xfId="0" applyFont="1" applyFill="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readingOrder="1"/>
    </xf>
    <xf numFmtId="0" fontId="12" fillId="0" borderId="1" xfId="13" applyFont="1" applyFill="1" applyBorder="1" applyAlignment="1" applyProtection="1">
      <alignment horizontal="center" vertical="center" wrapText="1"/>
      <protection locked="0"/>
    </xf>
    <xf numFmtId="0" fontId="12" fillId="0" borderId="31" xfId="0" applyFont="1" applyFill="1" applyBorder="1" applyAlignment="1">
      <alignment horizontal="center"/>
    </xf>
    <xf numFmtId="172" fontId="23" fillId="0" borderId="0" xfId="4" applyNumberFormat="1" applyFont="1" applyFill="1" applyBorder="1" applyAlignment="1" applyProtection="1">
      <alignment horizontal="center" vertical="center" wrapText="1"/>
      <protection locked="0"/>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12" fillId="0" borderId="24"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readingOrder="1"/>
    </xf>
    <xf numFmtId="172" fontId="12" fillId="0" borderId="2" xfId="4" applyNumberFormat="1" applyFont="1" applyFill="1" applyBorder="1" applyAlignment="1">
      <alignment horizontal="center" vertical="center" wrapText="1"/>
    </xf>
    <xf numFmtId="172" fontId="12" fillId="0" borderId="0" xfId="4" applyNumberFormat="1" applyFont="1" applyFill="1" applyBorder="1" applyAlignment="1">
      <alignment horizontal="center" vertical="center" wrapText="1"/>
    </xf>
    <xf numFmtId="172" fontId="12" fillId="0" borderId="3" xfId="4" applyNumberFormat="1" applyFont="1" applyFill="1" applyBorder="1" applyAlignment="1">
      <alignment horizontal="center" vertical="center" wrapText="1"/>
    </xf>
    <xf numFmtId="0" fontId="16" fillId="4" borderId="1" xfId="0"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13" applyFont="1" applyFill="1" applyBorder="1" applyAlignment="1" applyProtection="1">
      <alignment vertical="center" wrapText="1"/>
      <protection locked="0"/>
    </xf>
    <xf numFmtId="0" fontId="12" fillId="0" borderId="27" xfId="13" applyFont="1" applyFill="1" applyBorder="1" applyAlignment="1" applyProtection="1">
      <alignment horizontal="center" vertical="center" wrapText="1"/>
      <protection locked="0"/>
    </xf>
    <xf numFmtId="0" fontId="12" fillId="0" borderId="12" xfId="13" applyFont="1" applyFill="1" applyBorder="1" applyAlignment="1" applyProtection="1">
      <alignment horizontal="center" vertical="center" wrapText="1"/>
      <protection locked="0"/>
    </xf>
    <xf numFmtId="3" fontId="12" fillId="0" borderId="1" xfId="0" applyNumberFormat="1" applyFont="1" applyFill="1" applyBorder="1" applyAlignment="1">
      <alignment horizontal="right" vertical="center" wrapText="1"/>
    </xf>
    <xf numFmtId="0" fontId="12" fillId="0" borderId="1" xfId="13" applyFont="1" applyFill="1" applyBorder="1" applyAlignment="1" applyProtection="1">
      <alignment horizontal="left" vertical="center" wrapText="1"/>
      <protection locked="0"/>
    </xf>
    <xf numFmtId="0" fontId="16" fillId="0" borderId="1" xfId="13" applyFont="1" applyFill="1" applyBorder="1" applyAlignment="1">
      <alignment horizontal="center" vertical="center" wrapText="1"/>
    </xf>
    <xf numFmtId="0" fontId="16" fillId="0" borderId="1" xfId="0" applyFont="1" applyFill="1" applyBorder="1" applyAlignment="1">
      <alignment horizontal="center" vertical="center"/>
    </xf>
    <xf numFmtId="0" fontId="12" fillId="0" borderId="31" xfId="0" applyFont="1" applyFill="1" applyBorder="1" applyAlignment="1" applyProtection="1">
      <alignment horizontal="left" vertical="center" wrapText="1"/>
      <protection locked="0"/>
    </xf>
    <xf numFmtId="0" fontId="12" fillId="0" borderId="1" xfId="13" applyFont="1" applyFill="1" applyBorder="1" applyAlignment="1">
      <alignment horizontal="center" vertical="center" wrapText="1"/>
    </xf>
    <xf numFmtId="174" fontId="12" fillId="0" borderId="1" xfId="6" applyNumberFormat="1" applyFont="1" applyBorder="1" applyAlignment="1">
      <alignment horizontal="center" vertical="center"/>
    </xf>
    <xf numFmtId="0" fontId="16" fillId="0" borderId="1" xfId="0" applyFont="1" applyFill="1" applyBorder="1" applyAlignment="1" applyProtection="1">
      <alignment horizontal="center" vertical="center" wrapText="1" readingOrder="1"/>
      <protection locked="0"/>
    </xf>
    <xf numFmtId="172" fontId="12" fillId="0" borderId="1" xfId="4" applyNumberFormat="1" applyFont="1" applyFill="1" applyBorder="1" applyAlignment="1" applyProtection="1">
      <alignment horizontal="left" vertical="center" wrapText="1"/>
      <protection locked="0"/>
    </xf>
    <xf numFmtId="174" fontId="12" fillId="0" borderId="1" xfId="6" applyNumberFormat="1" applyFont="1" applyFill="1" applyBorder="1" applyAlignment="1">
      <alignment horizontal="center" vertical="center"/>
    </xf>
    <xf numFmtId="174" fontId="12" fillId="0" borderId="1" xfId="6" applyNumberFormat="1" applyFont="1" applyBorder="1" applyAlignment="1">
      <alignment horizontal="center"/>
    </xf>
    <xf numFmtId="0" fontId="12" fillId="0" borderId="31" xfId="0" applyFont="1" applyFill="1" applyBorder="1" applyAlignment="1">
      <alignment horizontal="center" vertical="center" wrapText="1"/>
    </xf>
    <xf numFmtId="171" fontId="13" fillId="0" borderId="1" xfId="9" applyNumberFormat="1" applyFont="1" applyFill="1" applyBorder="1" applyAlignment="1">
      <alignment horizontal="center" vertical="center" wrapText="1" readingOrder="1"/>
    </xf>
    <xf numFmtId="1" fontId="12" fillId="0" borderId="1" xfId="0" applyNumberFormat="1" applyFont="1" applyFill="1" applyBorder="1" applyAlignment="1">
      <alignment vertical="center" wrapText="1"/>
    </xf>
    <xf numFmtId="171" fontId="17" fillId="0" borderId="1" xfId="9" applyNumberFormat="1" applyFont="1" applyFill="1" applyBorder="1" applyAlignment="1">
      <alignment horizontal="center" vertical="center" wrapText="1" readingOrder="1"/>
    </xf>
    <xf numFmtId="1" fontId="12" fillId="0" borderId="1" xfId="4" applyNumberFormat="1" applyFont="1" applyFill="1" applyBorder="1" applyAlignment="1">
      <alignment vertical="center"/>
    </xf>
    <xf numFmtId="0" fontId="13" fillId="0" borderId="1"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1" xfId="0" applyFont="1" applyFill="1" applyBorder="1" applyAlignment="1">
      <alignment horizontal="left" vertical="center"/>
    </xf>
    <xf numFmtId="1" fontId="13" fillId="0" borderId="1" xfId="0" applyNumberFormat="1" applyFont="1" applyFill="1" applyBorder="1" applyAlignment="1">
      <alignment vertical="center"/>
    </xf>
    <xf numFmtId="1" fontId="12" fillId="0" borderId="1" xfId="0" applyNumberFormat="1" applyFont="1" applyFill="1" applyBorder="1" applyAlignment="1">
      <alignment horizontal="center" vertical="center" wrapText="1"/>
    </xf>
    <xf numFmtId="1" fontId="14" fillId="0" borderId="1" xfId="0" applyNumberFormat="1" applyFont="1" applyFill="1" applyBorder="1" applyAlignment="1">
      <alignment vertical="center" wrapText="1"/>
    </xf>
    <xf numFmtId="1" fontId="14" fillId="0" borderId="1" xfId="1" applyNumberFormat="1" applyFont="1" applyFill="1" applyBorder="1" applyAlignment="1">
      <alignment vertical="center" wrapText="1"/>
    </xf>
    <xf numFmtId="0" fontId="16" fillId="0" borderId="25" xfId="0" applyFont="1" applyFill="1" applyBorder="1" applyAlignment="1" applyProtection="1">
      <alignment horizontal="center" vertical="center" wrapText="1" readingOrder="1"/>
      <protection locked="0"/>
    </xf>
    <xf numFmtId="0" fontId="16" fillId="0" borderId="24" xfId="0" applyFont="1" applyFill="1" applyBorder="1" applyAlignment="1" applyProtection="1">
      <alignment horizontal="center" vertical="center" wrapText="1" readingOrder="1"/>
      <protection locked="0"/>
    </xf>
    <xf numFmtId="0" fontId="12" fillId="0" borderId="25" xfId="0" applyFont="1" applyFill="1" applyBorder="1" applyAlignment="1">
      <alignment horizontal="left" vertical="top" wrapText="1"/>
    </xf>
    <xf numFmtId="0" fontId="12" fillId="0" borderId="24" xfId="0" applyFont="1" applyFill="1" applyBorder="1" applyAlignment="1">
      <alignment horizontal="left" vertical="top" wrapText="1"/>
    </xf>
    <xf numFmtId="172" fontId="12" fillId="0" borderId="25" xfId="1" applyNumberFormat="1" applyFont="1" applyFill="1" applyBorder="1" applyAlignment="1">
      <alignment vertical="center" wrapText="1"/>
    </xf>
    <xf numFmtId="172" fontId="12" fillId="0" borderId="24" xfId="1" applyNumberFormat="1" applyFont="1" applyFill="1" applyBorder="1" applyAlignment="1">
      <alignment vertical="center" wrapText="1"/>
    </xf>
    <xf numFmtId="0" fontId="17" fillId="0" borderId="25" xfId="0" applyNumberFormat="1" applyFont="1" applyFill="1" applyBorder="1" applyAlignment="1">
      <alignment horizontal="center" vertical="center" wrapText="1" readingOrder="1"/>
    </xf>
    <xf numFmtId="0" fontId="17" fillId="0" borderId="26" xfId="0" applyNumberFormat="1" applyFont="1" applyFill="1" applyBorder="1" applyAlignment="1">
      <alignment horizontal="center" vertical="center" wrapText="1" readingOrder="1"/>
    </xf>
    <xf numFmtId="0" fontId="17" fillId="0" borderId="24" xfId="0" applyNumberFormat="1" applyFont="1" applyFill="1" applyBorder="1" applyAlignment="1">
      <alignment horizontal="center" vertical="center" wrapText="1" readingOrder="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171" fontId="13" fillId="0" borderId="25" xfId="9" applyNumberFormat="1" applyFont="1" applyFill="1" applyBorder="1" applyAlignment="1">
      <alignment horizontal="center" vertical="center" wrapText="1" readingOrder="1"/>
    </xf>
    <xf numFmtId="171" fontId="13" fillId="0" borderId="26" xfId="9" applyNumberFormat="1" applyFont="1" applyFill="1" applyBorder="1" applyAlignment="1">
      <alignment horizontal="center" vertical="center" wrapText="1" readingOrder="1"/>
    </xf>
    <xf numFmtId="171" fontId="13" fillId="0" borderId="24" xfId="9" applyNumberFormat="1" applyFont="1" applyFill="1" applyBorder="1" applyAlignment="1">
      <alignment horizontal="center" vertical="center" wrapText="1" readingOrder="1"/>
    </xf>
    <xf numFmtId="0" fontId="16" fillId="0" borderId="0" xfId="13" applyFont="1" applyBorder="1" applyAlignment="1">
      <alignment horizontal="center" vertical="center"/>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10" borderId="15" xfId="13" applyFont="1" applyFill="1" applyBorder="1" applyAlignment="1">
      <alignment horizontal="center" vertical="center"/>
    </xf>
    <xf numFmtId="0" fontId="16" fillId="10" borderId="29" xfId="13" applyFont="1" applyFill="1" applyBorder="1" applyAlignment="1">
      <alignment horizontal="center" vertical="center"/>
    </xf>
    <xf numFmtId="0" fontId="16" fillId="10" borderId="0" xfId="13" applyFont="1" applyFill="1" applyBorder="1" applyAlignment="1">
      <alignment horizontal="center" vertical="center"/>
    </xf>
    <xf numFmtId="0" fontId="12" fillId="0" borderId="1" xfId="13" applyFont="1" applyFill="1" applyBorder="1" applyAlignment="1">
      <alignment horizontal="left" vertical="center" wrapText="1"/>
    </xf>
    <xf numFmtId="171" fontId="13" fillId="0" borderId="1" xfId="6" applyNumberFormat="1" applyFont="1" applyFill="1" applyBorder="1" applyAlignment="1">
      <alignment horizontal="center" vertical="center" wrapText="1" readingOrder="1"/>
    </xf>
    <xf numFmtId="0" fontId="16" fillId="0" borderId="26" xfId="0" applyFont="1" applyFill="1" applyBorder="1" applyAlignment="1" applyProtection="1">
      <alignment horizontal="center" vertical="center" wrapText="1" readingOrder="1"/>
      <protection locked="0"/>
    </xf>
    <xf numFmtId="0" fontId="14" fillId="0" borderId="1" xfId="0" applyFont="1" applyFill="1" applyBorder="1" applyAlignment="1">
      <alignment horizontal="left" vertical="center" wrapText="1"/>
    </xf>
    <xf numFmtId="1" fontId="12" fillId="0" borderId="1" xfId="16" applyNumberFormat="1" applyFont="1" applyFill="1" applyBorder="1" applyAlignment="1">
      <alignment vertical="center" wrapText="1"/>
    </xf>
    <xf numFmtId="0" fontId="18" fillId="6" borderId="0" xfId="13" applyFont="1" applyFill="1" applyBorder="1" applyAlignment="1">
      <alignment horizontal="center" vertical="center" wrapText="1"/>
    </xf>
    <xf numFmtId="0" fontId="18" fillId="6" borderId="3" xfId="13" applyFont="1" applyFill="1" applyBorder="1" applyAlignment="1">
      <alignment horizontal="center" vertical="center" wrapText="1"/>
    </xf>
    <xf numFmtId="0" fontId="12" fillId="7" borderId="2" xfId="13" applyFont="1" applyFill="1" applyBorder="1" applyAlignment="1">
      <alignment horizontal="left" vertical="center" wrapText="1"/>
    </xf>
    <xf numFmtId="0" fontId="12" fillId="7" borderId="27" xfId="13" applyFont="1" applyFill="1" applyBorder="1" applyAlignment="1">
      <alignment horizontal="left" vertical="center" wrapText="1"/>
    </xf>
    <xf numFmtId="0" fontId="12" fillId="7" borderId="0" xfId="13" applyFont="1" applyFill="1" applyBorder="1" applyAlignment="1">
      <alignment horizontal="left" vertical="center" wrapText="1"/>
    </xf>
    <xf numFmtId="0" fontId="12" fillId="7" borderId="18" xfId="13" applyFont="1" applyFill="1" applyBorder="1" applyAlignment="1">
      <alignment horizontal="left" vertical="center" wrapText="1"/>
    </xf>
    <xf numFmtId="0" fontId="12" fillId="7" borderId="3" xfId="13" applyFont="1" applyFill="1" applyBorder="1" applyAlignment="1">
      <alignment horizontal="left" vertical="center" wrapText="1"/>
    </xf>
    <xf numFmtId="0" fontId="12" fillId="7" borderId="12" xfId="13" applyFont="1" applyFill="1" applyBorder="1" applyAlignment="1">
      <alignment horizontal="left" vertical="center" wrapText="1"/>
    </xf>
    <xf numFmtId="171" fontId="17" fillId="0" borderId="25" xfId="9" applyNumberFormat="1" applyFont="1" applyFill="1" applyBorder="1" applyAlignment="1">
      <alignment horizontal="center" vertical="center" wrapText="1" readingOrder="1"/>
    </xf>
    <xf numFmtId="171" fontId="17" fillId="0" borderId="26" xfId="9" applyNumberFormat="1" applyFont="1" applyFill="1" applyBorder="1" applyAlignment="1">
      <alignment horizontal="center" vertical="center" wrapText="1" readingOrder="1"/>
    </xf>
    <xf numFmtId="171" fontId="17" fillId="0" borderId="24" xfId="9" applyNumberFormat="1" applyFont="1" applyFill="1" applyBorder="1" applyAlignment="1">
      <alignment horizontal="center" vertical="center" wrapText="1" readingOrder="1"/>
    </xf>
    <xf numFmtId="0" fontId="12" fillId="0" borderId="25" xfId="13" applyFont="1" applyFill="1" applyBorder="1" applyAlignment="1">
      <alignment horizontal="center" vertical="center" wrapText="1"/>
    </xf>
    <xf numFmtId="0" fontId="12" fillId="0" borderId="26" xfId="13" applyFont="1" applyFill="1" applyBorder="1" applyAlignment="1">
      <alignment horizontal="center" vertical="center" wrapText="1"/>
    </xf>
    <xf numFmtId="0" fontId="12" fillId="0" borderId="24" xfId="13" applyFont="1" applyFill="1" applyBorder="1" applyAlignment="1">
      <alignment horizontal="center" vertical="center" wrapText="1"/>
    </xf>
    <xf numFmtId="0" fontId="12" fillId="0" borderId="25" xfId="13" applyFont="1" applyFill="1" applyBorder="1" applyAlignment="1">
      <alignment horizontal="left" vertical="center" wrapText="1"/>
    </xf>
    <xf numFmtId="0" fontId="12" fillId="0" borderId="26" xfId="13" applyFont="1" applyFill="1" applyBorder="1" applyAlignment="1">
      <alignment horizontal="left" vertical="center" wrapText="1"/>
    </xf>
    <xf numFmtId="0" fontId="12" fillId="0" borderId="24" xfId="13" applyFont="1" applyFill="1" applyBorder="1" applyAlignment="1">
      <alignment horizontal="left" vertical="center" wrapText="1"/>
    </xf>
    <xf numFmtId="1" fontId="12" fillId="0" borderId="1" xfId="13" applyNumberFormat="1" applyFont="1" applyFill="1" applyBorder="1" applyAlignment="1">
      <alignment vertical="center" wrapText="1"/>
    </xf>
    <xf numFmtId="0" fontId="12" fillId="0" borderId="2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2" xfId="0" applyFont="1" applyFill="1" applyBorder="1" applyAlignment="1">
      <alignment horizontal="center" vertical="center"/>
    </xf>
    <xf numFmtId="1" fontId="12" fillId="0" borderId="54" xfId="0" applyNumberFormat="1" applyFont="1" applyFill="1" applyBorder="1" applyAlignment="1">
      <alignment horizontal="center" vertical="center" wrapText="1"/>
    </xf>
    <xf numFmtId="0" fontId="0" fillId="0" borderId="1" xfId="0" applyBorder="1" applyAlignment="1"/>
    <xf numFmtId="0" fontId="12" fillId="0" borderId="54" xfId="0" applyFont="1" applyFill="1" applyBorder="1" applyAlignment="1">
      <alignment vertical="center" wrapText="1"/>
    </xf>
    <xf numFmtId="0" fontId="0" fillId="0" borderId="54" xfId="0" applyBorder="1" applyAlignment="1"/>
    <xf numFmtId="1" fontId="12" fillId="0" borderId="39" xfId="1" applyNumberFormat="1" applyFont="1" applyFill="1" applyBorder="1" applyAlignment="1">
      <alignment horizontal="center" vertical="top" wrapText="1"/>
    </xf>
    <xf numFmtId="1" fontId="12" fillId="0" borderId="40" xfId="1" applyNumberFormat="1" applyFont="1" applyFill="1" applyBorder="1" applyAlignment="1">
      <alignment horizontal="left" vertical="top" wrapText="1"/>
    </xf>
    <xf numFmtId="1" fontId="12" fillId="0" borderId="42" xfId="1" applyNumberFormat="1" applyFont="1" applyFill="1" applyBorder="1" applyAlignment="1">
      <alignment horizontal="left" vertical="top" wrapText="1"/>
    </xf>
    <xf numFmtId="1" fontId="12" fillId="0" borderId="40" xfId="16" applyNumberFormat="1" applyFont="1" applyFill="1" applyBorder="1" applyAlignment="1">
      <alignment horizontal="left" vertical="top" wrapText="1"/>
    </xf>
    <xf numFmtId="1" fontId="12" fillId="0" borderId="41" xfId="16" applyNumberFormat="1" applyFont="1" applyFill="1" applyBorder="1" applyAlignment="1">
      <alignment horizontal="left" vertical="top" wrapText="1"/>
    </xf>
    <xf numFmtId="1" fontId="12" fillId="0" borderId="42" xfId="16" applyNumberFormat="1" applyFont="1" applyFill="1" applyBorder="1" applyAlignment="1">
      <alignment horizontal="left" vertical="top" wrapText="1"/>
    </xf>
    <xf numFmtId="1" fontId="12" fillId="0" borderId="41" xfId="1" applyNumberFormat="1" applyFont="1" applyFill="1" applyBorder="1" applyAlignment="1">
      <alignment horizontal="left" vertical="top" wrapText="1"/>
    </xf>
    <xf numFmtId="0" fontId="12" fillId="0" borderId="40" xfId="0" applyFont="1" applyFill="1" applyBorder="1" applyAlignment="1">
      <alignment horizontal="left" vertical="top" wrapText="1" readingOrder="1"/>
    </xf>
    <xf numFmtId="0" fontId="12" fillId="0" borderId="41" xfId="0" applyFont="1" applyFill="1" applyBorder="1" applyAlignment="1">
      <alignment horizontal="left" vertical="top" wrapText="1" readingOrder="1"/>
    </xf>
    <xf numFmtId="0" fontId="12" fillId="0" borderId="42" xfId="0" applyFont="1" applyFill="1" applyBorder="1" applyAlignment="1">
      <alignment horizontal="left" vertical="top" wrapText="1" readingOrder="1"/>
    </xf>
    <xf numFmtId="1" fontId="12" fillId="0" borderId="40" xfId="4" quotePrefix="1" applyNumberFormat="1" applyFont="1" applyFill="1" applyBorder="1" applyAlignment="1">
      <alignment horizontal="left" vertical="top" wrapText="1"/>
    </xf>
    <xf numFmtId="1" fontId="12" fillId="0" borderId="41" xfId="4" applyNumberFormat="1" applyFont="1" applyFill="1" applyBorder="1" applyAlignment="1">
      <alignment horizontal="left" vertical="top" wrapText="1"/>
    </xf>
    <xf numFmtId="1" fontId="12" fillId="0" borderId="42" xfId="4" applyNumberFormat="1" applyFont="1" applyFill="1" applyBorder="1" applyAlignment="1">
      <alignment horizontal="left" vertical="top" wrapText="1"/>
    </xf>
    <xf numFmtId="0" fontId="12" fillId="0" borderId="1" xfId="0" applyFont="1" applyFill="1" applyBorder="1" applyAlignment="1">
      <alignment horizontal="center"/>
    </xf>
    <xf numFmtId="0" fontId="12" fillId="0" borderId="54" xfId="0" applyFont="1" applyFill="1" applyBorder="1" applyAlignment="1">
      <alignment horizontal="center"/>
    </xf>
    <xf numFmtId="1" fontId="14" fillId="0" borderId="40" xfId="1" applyNumberFormat="1" applyFont="1" applyFill="1" applyBorder="1" applyAlignment="1">
      <alignment horizontal="left" vertical="top" wrapText="1"/>
    </xf>
    <xf numFmtId="1" fontId="14" fillId="0" borderId="42" xfId="1" applyNumberFormat="1" applyFont="1" applyFill="1" applyBorder="1" applyAlignment="1">
      <alignment horizontal="left" vertical="top" wrapText="1"/>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1" fontId="12" fillId="0" borderId="11" xfId="16" applyNumberFormat="1" applyFont="1" applyFill="1" applyBorder="1" applyAlignment="1">
      <alignment horizontal="center" vertical="center" wrapText="1"/>
    </xf>
    <xf numFmtId="0" fontId="12" fillId="0" borderId="55" xfId="0" applyFont="1" applyFill="1" applyBorder="1" applyAlignment="1">
      <alignment horizontal="center" vertical="center" readingOrder="1"/>
    </xf>
    <xf numFmtId="0" fontId="12" fillId="0" borderId="56" xfId="0" applyFont="1" applyFill="1" applyBorder="1" applyAlignment="1">
      <alignment horizontal="center" vertical="center" readingOrder="1"/>
    </xf>
    <xf numFmtId="0" fontId="12" fillId="0" borderId="57" xfId="0" applyFont="1" applyFill="1" applyBorder="1" applyAlignment="1">
      <alignment horizontal="center" vertical="center" readingOrder="1"/>
    </xf>
    <xf numFmtId="0" fontId="12" fillId="0" borderId="25" xfId="0" applyFont="1" applyFill="1" applyBorder="1" applyAlignment="1">
      <alignment horizontal="center"/>
    </xf>
    <xf numFmtId="0" fontId="12" fillId="0" borderId="26" xfId="0" applyFont="1" applyFill="1" applyBorder="1" applyAlignment="1">
      <alignment horizontal="center"/>
    </xf>
    <xf numFmtId="0" fontId="12" fillId="0" borderId="24" xfId="0" applyFont="1" applyFill="1" applyBorder="1" applyAlignment="1">
      <alignment horizontal="center"/>
    </xf>
    <xf numFmtId="0" fontId="12" fillId="0" borderId="18"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7" xfId="0" applyFont="1" applyFill="1" applyBorder="1" applyAlignment="1">
      <alignment horizontal="center"/>
    </xf>
    <xf numFmtId="0" fontId="12" fillId="0" borderId="12" xfId="0" applyFont="1" applyFill="1" applyBorder="1" applyAlignment="1">
      <alignment horizontal="center"/>
    </xf>
    <xf numFmtId="1" fontId="14" fillId="0" borderId="11" xfId="1"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xf>
    <xf numFmtId="0" fontId="12" fillId="0" borderId="56" xfId="0" applyFont="1" applyFill="1" applyBorder="1" applyAlignment="1">
      <alignment horizontal="center" vertical="center"/>
    </xf>
    <xf numFmtId="0" fontId="12" fillId="0" borderId="57" xfId="0" applyFont="1" applyFill="1" applyBorder="1" applyAlignment="1">
      <alignment horizontal="center" vertical="center"/>
    </xf>
    <xf numFmtId="0" fontId="18" fillId="6" borderId="15" xfId="13" applyFont="1" applyFill="1" applyBorder="1" applyAlignment="1">
      <alignment horizontal="center" vertical="center" wrapText="1"/>
    </xf>
    <xf numFmtId="0" fontId="18" fillId="6" borderId="17" xfId="13" applyFont="1" applyFill="1" applyBorder="1" applyAlignment="1">
      <alignment horizontal="center" vertical="center" wrapText="1"/>
    </xf>
    <xf numFmtId="0" fontId="18" fillId="6" borderId="19" xfId="13" applyFont="1" applyFill="1" applyBorder="1" applyAlignment="1">
      <alignment horizontal="center" vertical="center" wrapText="1"/>
    </xf>
    <xf numFmtId="0" fontId="12" fillId="0" borderId="1" xfId="0" applyFont="1" applyFill="1" applyBorder="1" applyAlignment="1">
      <alignment horizontal="center" vertical="center" readingOrder="1"/>
    </xf>
    <xf numFmtId="0" fontId="12" fillId="0" borderId="25" xfId="13" applyFont="1" applyFill="1" applyBorder="1" applyAlignment="1" applyProtection="1">
      <alignment horizontal="center" vertical="center" wrapText="1"/>
      <protection locked="0"/>
    </xf>
    <xf numFmtId="0" fontId="12" fillId="0" borderId="24" xfId="13" applyFont="1" applyFill="1" applyBorder="1" applyAlignment="1" applyProtection="1">
      <alignment horizontal="center" vertical="center" wrapText="1"/>
      <protection locked="0"/>
    </xf>
    <xf numFmtId="0" fontId="12" fillId="0" borderId="25" xfId="13" applyFont="1" applyFill="1" applyBorder="1" applyAlignment="1">
      <alignment horizontal="center"/>
    </xf>
    <xf numFmtId="0" fontId="12" fillId="0" borderId="24" xfId="13" applyFont="1" applyFill="1" applyBorder="1" applyAlignment="1">
      <alignment horizontal="center"/>
    </xf>
    <xf numFmtId="0" fontId="12" fillId="0" borderId="55" xfId="13" applyFont="1" applyFill="1" applyBorder="1" applyAlignment="1">
      <alignment horizontal="center"/>
    </xf>
    <xf numFmtId="0" fontId="12" fillId="0" borderId="57" xfId="13" applyFont="1" applyFill="1" applyBorder="1" applyAlignment="1">
      <alignment horizont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4" xfId="0" applyFont="1" applyFill="1" applyBorder="1" applyAlignment="1">
      <alignment horizontal="center" vertical="center"/>
    </xf>
    <xf numFmtId="1" fontId="14"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0" fillId="0" borderId="0" xfId="0" applyAlignment="1">
      <alignment horizontal="center" vertical="center"/>
    </xf>
    <xf numFmtId="171" fontId="0" fillId="0" borderId="2" xfId="6" applyNumberFormat="1" applyFont="1" applyBorder="1" applyAlignment="1">
      <alignment horizontal="center" vertical="center"/>
    </xf>
    <xf numFmtId="171" fontId="0" fillId="0" borderId="0" xfId="6" applyNumberFormat="1" applyFont="1" applyAlignment="1">
      <alignment horizontal="center" vertical="center"/>
    </xf>
    <xf numFmtId="0" fontId="0" fillId="0" borderId="2" xfId="0" applyBorder="1" applyAlignment="1">
      <alignment horizontal="center"/>
    </xf>
    <xf numFmtId="0" fontId="0" fillId="0" borderId="0" xfId="0" applyAlignment="1">
      <alignment horizontal="center"/>
    </xf>
    <xf numFmtId="170" fontId="25" fillId="0" borderId="2" xfId="16" applyNumberFormat="1" applyFont="1" applyBorder="1" applyAlignment="1">
      <alignment horizontal="center" vertical="center"/>
    </xf>
    <xf numFmtId="170" fontId="25" fillId="0" borderId="0" xfId="16" applyNumberFormat="1" applyFont="1" applyBorder="1" applyAlignment="1">
      <alignment horizontal="center" vertical="center"/>
    </xf>
    <xf numFmtId="171" fontId="0" fillId="0" borderId="0" xfId="6" applyNumberFormat="1" applyFont="1" applyBorder="1" applyAlignment="1">
      <alignment horizontal="center" vertical="center"/>
    </xf>
  </cellXfs>
  <cellStyles count="23">
    <cellStyle name="Hipervínculo" xfId="22" builtinId="8"/>
    <cellStyle name="Millares" xfId="1" builtinId="3"/>
    <cellStyle name="Millares [0]" xfId="2" builtinId="6"/>
    <cellStyle name="Millares 2" xfId="3"/>
    <cellStyle name="Millares 2 2" xfId="4"/>
    <cellStyle name="Millares 3" xfId="5"/>
    <cellStyle name="Moneda" xfId="6" builtinId="4"/>
    <cellStyle name="Moneda 2" xfId="7"/>
    <cellStyle name="Moneda 3" xfId="8"/>
    <cellStyle name="Moneda 4" xfId="9"/>
    <cellStyle name="Moneda 5" xfId="10"/>
    <cellStyle name="Moneda 6" xfId="11"/>
    <cellStyle name="Normal" xfId="0" builtinId="0"/>
    <cellStyle name="Normal 11" xfId="12"/>
    <cellStyle name="Normal 2" xfId="13"/>
    <cellStyle name="Normal 3" xfId="14"/>
    <cellStyle name="Normal 4" xfId="15"/>
    <cellStyle name="Porcentaje" xfId="16" builtinId="5"/>
    <cellStyle name="Porcentaje 2" xfId="17"/>
    <cellStyle name="Porcentaje 3" xfId="18"/>
    <cellStyle name="Porcentual 2" xfId="19"/>
    <cellStyle name="Porcentual 3" xfId="20"/>
    <cellStyle name="Standard_PLAN ACCION 2009"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Gesti&#243;n del Talento Humano'!A1"/><Relationship Id="rId7" Type="http://schemas.openxmlformats.org/officeDocument/2006/relationships/image" Target="../media/image2.png"/><Relationship Id="rId2" Type="http://schemas.openxmlformats.org/officeDocument/2006/relationships/hyperlink" Target="#'Transparencia,Participaci&#243;n, SC'!A1"/><Relationship Id="rId1" Type="http://schemas.openxmlformats.org/officeDocument/2006/relationships/hyperlink" Target="#'Gesti&#243;n Misional y de Gobierno'!A1"/><Relationship Id="rId6" Type="http://schemas.openxmlformats.org/officeDocument/2006/relationships/image" Target="../media/image1.png"/><Relationship Id="rId5" Type="http://schemas.openxmlformats.org/officeDocument/2006/relationships/hyperlink" Target="#'Gesti&#243;n Finaciera'!A1"/><Relationship Id="rId4" Type="http://schemas.openxmlformats.org/officeDocument/2006/relationships/hyperlink" Target="#'Eficiencia Administativa'!A1"/></Relationships>
</file>

<file path=xl/drawings/_rels/drawing2.xml.rels><?xml version="1.0" encoding="UTF-8" standalone="yes"?>
<Relationships xmlns="http://schemas.openxmlformats.org/package/2006/relationships"><Relationship Id="rId1" Type="http://schemas.openxmlformats.org/officeDocument/2006/relationships/hyperlink" Target="#'Men&#250; principal'!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314325</xdr:colOff>
      <xdr:row>4</xdr:row>
      <xdr:rowOff>95250</xdr:rowOff>
    </xdr:from>
    <xdr:to>
      <xdr:col>10</xdr:col>
      <xdr:colOff>466725</xdr:colOff>
      <xdr:row>47</xdr:row>
      <xdr:rowOff>133350</xdr:rowOff>
    </xdr:to>
    <xdr:grpSp>
      <xdr:nvGrpSpPr>
        <xdr:cNvPr id="1190072" name="24 Grupo"/>
        <xdr:cNvGrpSpPr>
          <a:grpSpLocks/>
        </xdr:cNvGrpSpPr>
      </xdr:nvGrpSpPr>
      <xdr:grpSpPr bwMode="auto">
        <a:xfrm>
          <a:off x="314325" y="952500"/>
          <a:ext cx="7439025" cy="8229600"/>
          <a:chOff x="314874" y="970537"/>
          <a:chExt cx="7445005" cy="8227891"/>
        </a:xfrm>
      </xdr:grpSpPr>
      <xdr:sp macro="" textlink="">
        <xdr:nvSpPr>
          <xdr:cNvPr id="12" name="11 Rectángulo"/>
          <xdr:cNvSpPr/>
        </xdr:nvSpPr>
        <xdr:spPr>
          <a:xfrm>
            <a:off x="1144215" y="1808563"/>
            <a:ext cx="6615664" cy="6532793"/>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sp macro="" textlink="">
        <xdr:nvSpPr>
          <xdr:cNvPr id="17" name="16 Rectángulo redondeado"/>
          <xdr:cNvSpPr/>
        </xdr:nvSpPr>
        <xdr:spPr>
          <a:xfrm>
            <a:off x="314874" y="1741902"/>
            <a:ext cx="686351" cy="6475655"/>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ctr"/>
            <a:r>
              <a:rPr lang="es-ES" sz="1400" b="1">
                <a:latin typeface="Arial Narrow" pitchFamily="34" charset="0"/>
              </a:rPr>
              <a:t>MODELO INTEGRADO DE </a:t>
            </a:r>
            <a:r>
              <a:rPr lang="es-ES" sz="1400" b="1" baseline="0">
                <a:latin typeface="Arial Narrow" pitchFamily="34" charset="0"/>
              </a:rPr>
              <a:t> PLANEACIÓN Y GESTIÓN</a:t>
            </a:r>
          </a:p>
          <a:p>
            <a:pPr algn="ctr"/>
            <a:r>
              <a:rPr lang="es-ES" sz="1400" b="1" baseline="0">
                <a:latin typeface="Arial Narrow" pitchFamily="34" charset="0"/>
              </a:rPr>
              <a:t>DECRETO 2482 DE 2012</a:t>
            </a:r>
            <a:endParaRPr lang="es-ES" sz="1400" b="1">
              <a:latin typeface="Arial Narrow" pitchFamily="34" charset="0"/>
            </a:endParaRPr>
          </a:p>
        </xdr:txBody>
      </xdr:sp>
      <xdr:sp macro="" textlink="">
        <xdr:nvSpPr>
          <xdr:cNvPr id="11" name="10 Rectángulo redondeado"/>
          <xdr:cNvSpPr/>
        </xdr:nvSpPr>
        <xdr:spPr>
          <a:xfrm>
            <a:off x="1220476" y="970537"/>
            <a:ext cx="2802601" cy="68565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s-ES" sz="1400" b="1"/>
              <a:t>POLÍTICAS</a:t>
            </a:r>
            <a:r>
              <a:rPr lang="es-ES" sz="1400" b="1" baseline="0"/>
              <a:t> DE DESARROLLO ADMINISTRATIVO</a:t>
            </a:r>
            <a:endParaRPr lang="es-ES" sz="1400" b="1"/>
          </a:p>
        </xdr:txBody>
      </xdr:sp>
      <xdr:sp macro="" textlink="">
        <xdr:nvSpPr>
          <xdr:cNvPr id="18" name="17 Rectángulo redondeado"/>
          <xdr:cNvSpPr/>
        </xdr:nvSpPr>
        <xdr:spPr>
          <a:xfrm>
            <a:off x="4423449" y="989583"/>
            <a:ext cx="3317365" cy="68565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s-ES" sz="1400" b="1"/>
              <a:t>COMPONENTES</a:t>
            </a:r>
          </a:p>
        </xdr:txBody>
      </xdr:sp>
      <xdr:sp macro="" textlink="">
        <xdr:nvSpPr>
          <xdr:cNvPr id="19" name="18 Rectángulo redondeado"/>
          <xdr:cNvSpPr/>
        </xdr:nvSpPr>
        <xdr:spPr>
          <a:xfrm>
            <a:off x="4461580" y="1960931"/>
            <a:ext cx="3145777" cy="657089"/>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solidFill>
                  <a:sysClr val="windowText" lastClr="000000"/>
                </a:solidFill>
                <a:latin typeface="Arial Narrow" pitchFamily="34" charset="0"/>
              </a:rPr>
              <a:t>Indicadores</a:t>
            </a:r>
            <a:r>
              <a:rPr lang="es-ES" sz="1200" b="1" baseline="0">
                <a:solidFill>
                  <a:sysClr val="windowText" lastClr="000000"/>
                </a:solidFill>
                <a:latin typeface="Arial Narrow" pitchFamily="34" charset="0"/>
              </a:rPr>
              <a:t> y metas de Gobierno</a:t>
            </a:r>
            <a:endParaRPr lang="es-ES" sz="1200" b="1">
              <a:solidFill>
                <a:sysClr val="windowText" lastClr="000000"/>
              </a:solidFill>
              <a:latin typeface="Arial Narrow" pitchFamily="34" charset="0"/>
            </a:endParaRPr>
          </a:p>
        </xdr:txBody>
      </xdr:sp>
      <xdr:sp macro="" textlink="">
        <xdr:nvSpPr>
          <xdr:cNvPr id="20" name="19 Rectángulo redondeado"/>
          <xdr:cNvSpPr/>
        </xdr:nvSpPr>
        <xdr:spPr>
          <a:xfrm>
            <a:off x="4442514" y="2732296"/>
            <a:ext cx="3126711" cy="1542730"/>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lang="es-ES" sz="1200" b="1">
                <a:solidFill>
                  <a:sysClr val="windowText" lastClr="000000"/>
                </a:solidFill>
                <a:latin typeface="Arial Narrow" pitchFamily="34" charset="0"/>
              </a:rPr>
              <a:t>Plan anticorrupción</a:t>
            </a:r>
            <a:r>
              <a:rPr lang="es-ES" sz="1200" b="1" baseline="0">
                <a:solidFill>
                  <a:sysClr val="windowText" lastClr="000000"/>
                </a:solidFill>
                <a:latin typeface="Arial Narrow" pitchFamily="34" charset="0"/>
              </a:rPr>
              <a:t> y de Atención al ciudadano</a:t>
            </a:r>
          </a:p>
          <a:p>
            <a:pPr algn="l">
              <a:lnSpc>
                <a:spcPts val="1100"/>
              </a:lnSpc>
            </a:pPr>
            <a:r>
              <a:rPr lang="es-ES" sz="1200" b="1" baseline="0">
                <a:solidFill>
                  <a:sysClr val="windowText" lastClr="000000"/>
                </a:solidFill>
                <a:latin typeface="Arial Narrow" pitchFamily="34" charset="0"/>
              </a:rPr>
              <a:t>Transparencia y acceso a la información pública</a:t>
            </a:r>
          </a:p>
          <a:p>
            <a:pPr algn="l">
              <a:lnSpc>
                <a:spcPts val="1200"/>
              </a:lnSpc>
            </a:pPr>
            <a:r>
              <a:rPr lang="es-ES" sz="1200" b="1" baseline="0">
                <a:solidFill>
                  <a:sysClr val="windowText" lastClr="000000"/>
                </a:solidFill>
                <a:latin typeface="Arial Narrow" pitchFamily="34" charset="0"/>
              </a:rPr>
              <a:t>Participación ciudadana</a:t>
            </a:r>
          </a:p>
          <a:p>
            <a:pPr algn="l">
              <a:lnSpc>
                <a:spcPts val="1100"/>
              </a:lnSpc>
            </a:pPr>
            <a:r>
              <a:rPr lang="es-ES" sz="1200" b="1" baseline="0">
                <a:solidFill>
                  <a:sysClr val="windowText" lastClr="000000"/>
                </a:solidFill>
                <a:latin typeface="Arial Narrow" pitchFamily="34" charset="0"/>
              </a:rPr>
              <a:t>Rendición de cuentas</a:t>
            </a:r>
          </a:p>
          <a:p>
            <a:pPr algn="l">
              <a:lnSpc>
                <a:spcPts val="1100"/>
              </a:lnSpc>
            </a:pPr>
            <a:r>
              <a:rPr lang="es-ES" sz="1200" b="1" baseline="0">
                <a:solidFill>
                  <a:sysClr val="windowText" lastClr="000000"/>
                </a:solidFill>
                <a:latin typeface="Arial Narrow" pitchFamily="34" charset="0"/>
              </a:rPr>
              <a:t>Servicio al Ciudadano</a:t>
            </a:r>
            <a:endParaRPr lang="es-ES" sz="1200" b="1">
              <a:solidFill>
                <a:sysClr val="windowText" lastClr="000000"/>
              </a:solidFill>
              <a:latin typeface="Arial Narrow" pitchFamily="34" charset="0"/>
            </a:endParaRPr>
          </a:p>
        </xdr:txBody>
      </xdr:sp>
      <xdr:sp macro="" textlink="">
        <xdr:nvSpPr>
          <xdr:cNvPr id="21" name="20 Rectángulo redondeado"/>
          <xdr:cNvSpPr/>
        </xdr:nvSpPr>
        <xdr:spPr>
          <a:xfrm>
            <a:off x="4432982" y="4455963"/>
            <a:ext cx="3126711" cy="999917"/>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solidFill>
                  <a:sysClr val="windowText" lastClr="000000"/>
                </a:solidFill>
                <a:latin typeface="Arial Narrow" pitchFamily="34" charset="0"/>
              </a:rPr>
              <a:t>Plan Estratégico</a:t>
            </a:r>
            <a:r>
              <a:rPr lang="es-ES" sz="1200" b="1" baseline="0">
                <a:solidFill>
                  <a:sysClr val="windowText" lastClr="000000"/>
                </a:solidFill>
                <a:latin typeface="Arial Narrow" pitchFamily="34" charset="0"/>
              </a:rPr>
              <a:t> de Talento Humano</a:t>
            </a:r>
          </a:p>
          <a:p>
            <a:pPr algn="l"/>
            <a:r>
              <a:rPr lang="es-ES" sz="1200" b="1" baseline="0">
                <a:solidFill>
                  <a:sysClr val="windowText" lastClr="000000"/>
                </a:solidFill>
                <a:latin typeface="Arial Narrow" pitchFamily="34" charset="0"/>
              </a:rPr>
              <a:t>Plan Anual de vancantes</a:t>
            </a:r>
          </a:p>
          <a:p>
            <a:pPr algn="l"/>
            <a:r>
              <a:rPr lang="es-ES" sz="1200" b="1" baseline="0">
                <a:solidFill>
                  <a:sysClr val="windowText" lastClr="000000"/>
                </a:solidFill>
                <a:latin typeface="Arial Narrow" pitchFamily="34" charset="0"/>
              </a:rPr>
              <a:t>Capacitación</a:t>
            </a:r>
          </a:p>
          <a:p>
            <a:pPr algn="l"/>
            <a:r>
              <a:rPr lang="es-ES" sz="1200" b="1" baseline="0">
                <a:solidFill>
                  <a:sysClr val="windowText" lastClr="000000"/>
                </a:solidFill>
                <a:latin typeface="Arial Narrow" pitchFamily="34" charset="0"/>
              </a:rPr>
              <a:t>Bienestar e incentivos</a:t>
            </a:r>
            <a:endParaRPr lang="es-ES" sz="1200" b="1">
              <a:solidFill>
                <a:sysClr val="windowText" lastClr="000000"/>
              </a:solidFill>
              <a:latin typeface="Arial Narrow" pitchFamily="34" charset="0"/>
            </a:endParaRPr>
          </a:p>
        </xdr:txBody>
      </xdr:sp>
      <xdr:sp macro="" textlink="">
        <xdr:nvSpPr>
          <xdr:cNvPr id="22" name="21 Rectángulo redondeado"/>
          <xdr:cNvSpPr/>
        </xdr:nvSpPr>
        <xdr:spPr>
          <a:xfrm>
            <a:off x="4413916" y="5589203"/>
            <a:ext cx="3126711" cy="1361792"/>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solidFill>
                  <a:sysClr val="windowText" lastClr="000000"/>
                </a:solidFill>
                <a:latin typeface="Arial Narrow" pitchFamily="34" charset="0"/>
              </a:rPr>
              <a:t>Gestión</a:t>
            </a:r>
            <a:r>
              <a:rPr lang="es-ES" sz="1200" b="1" baseline="0">
                <a:solidFill>
                  <a:sysClr val="windowText" lastClr="000000"/>
                </a:solidFill>
                <a:latin typeface="Arial Narrow" pitchFamily="34" charset="0"/>
              </a:rPr>
              <a:t> de la Calidad</a:t>
            </a:r>
          </a:p>
          <a:p>
            <a:pPr algn="l"/>
            <a:r>
              <a:rPr lang="es-ES" sz="1200" b="1" baseline="0">
                <a:solidFill>
                  <a:sysClr val="windowText" lastClr="000000"/>
                </a:solidFill>
                <a:latin typeface="Arial Narrow" pitchFamily="34" charset="0"/>
              </a:rPr>
              <a:t>Efienciencia Administrativa y Cero Papel</a:t>
            </a:r>
          </a:p>
          <a:p>
            <a:pPr algn="l"/>
            <a:r>
              <a:rPr lang="es-ES" sz="1200" b="1" baseline="0">
                <a:solidFill>
                  <a:sysClr val="windowText" lastClr="000000"/>
                </a:solidFill>
                <a:latin typeface="Arial Narrow" pitchFamily="34" charset="0"/>
              </a:rPr>
              <a:t>Racionalización de trámites</a:t>
            </a:r>
          </a:p>
          <a:p>
            <a:pPr algn="l"/>
            <a:r>
              <a:rPr lang="es-ES" sz="1200" b="1" baseline="0">
                <a:solidFill>
                  <a:sysClr val="windowText" lastClr="000000"/>
                </a:solidFill>
                <a:latin typeface="Arial Narrow" pitchFamily="34" charset="0"/>
              </a:rPr>
              <a:t>Modernización institucional</a:t>
            </a:r>
          </a:p>
          <a:p>
            <a:pPr algn="l"/>
            <a:r>
              <a:rPr lang="es-ES" sz="1200" b="1" baseline="0">
                <a:solidFill>
                  <a:sysClr val="windowText" lastClr="000000"/>
                </a:solidFill>
                <a:latin typeface="Arial Narrow" pitchFamily="34" charset="0"/>
              </a:rPr>
              <a:t>Gestión de Tecnologías de información</a:t>
            </a:r>
          </a:p>
          <a:p>
            <a:pPr algn="l"/>
            <a:r>
              <a:rPr lang="es-ES" sz="1200" b="1">
                <a:solidFill>
                  <a:sysClr val="windowText" lastClr="000000"/>
                </a:solidFill>
                <a:latin typeface="Arial Narrow" pitchFamily="34" charset="0"/>
              </a:rPr>
              <a:t>Gestión</a:t>
            </a:r>
            <a:r>
              <a:rPr lang="es-ES" sz="1200" b="1" baseline="0">
                <a:solidFill>
                  <a:sysClr val="windowText" lastClr="000000"/>
                </a:solidFill>
                <a:latin typeface="Arial Narrow" pitchFamily="34" charset="0"/>
              </a:rPr>
              <a:t> Documental</a:t>
            </a:r>
            <a:endParaRPr lang="es-ES" sz="1200" b="1">
              <a:solidFill>
                <a:sysClr val="windowText" lastClr="000000"/>
              </a:solidFill>
              <a:latin typeface="Arial Narrow" pitchFamily="34" charset="0"/>
            </a:endParaRPr>
          </a:p>
        </xdr:txBody>
      </xdr:sp>
      <xdr:sp macro="" textlink="">
        <xdr:nvSpPr>
          <xdr:cNvPr id="23" name="22 Rectángulo redondeado"/>
          <xdr:cNvSpPr/>
        </xdr:nvSpPr>
        <xdr:spPr>
          <a:xfrm>
            <a:off x="4413916" y="7131932"/>
            <a:ext cx="3126711" cy="942779"/>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solidFill>
                  <a:sysClr val="windowText" lastClr="000000"/>
                </a:solidFill>
                <a:latin typeface="Arial Narrow" pitchFamily="34" charset="0"/>
              </a:rPr>
              <a:t>Programación y Ejecución</a:t>
            </a:r>
            <a:r>
              <a:rPr lang="es-ES" sz="1200" b="1" baseline="0">
                <a:solidFill>
                  <a:sysClr val="windowText" lastClr="000000"/>
                </a:solidFill>
                <a:latin typeface="Arial Narrow" pitchFamily="34" charset="0"/>
              </a:rPr>
              <a:t> presupuestal</a:t>
            </a:r>
          </a:p>
          <a:p>
            <a:pPr algn="l"/>
            <a:r>
              <a:rPr lang="es-ES" sz="1200" b="1" baseline="0">
                <a:solidFill>
                  <a:sysClr val="windowText" lastClr="000000"/>
                </a:solidFill>
                <a:latin typeface="Arial Narrow" pitchFamily="34" charset="0"/>
              </a:rPr>
              <a:t>PAC</a:t>
            </a:r>
          </a:p>
          <a:p>
            <a:pPr algn="l"/>
            <a:r>
              <a:rPr lang="es-ES" sz="1200" b="1" baseline="0">
                <a:solidFill>
                  <a:sysClr val="windowText" lastClr="000000"/>
                </a:solidFill>
                <a:latin typeface="Arial Narrow" pitchFamily="34" charset="0"/>
              </a:rPr>
              <a:t>Proyectos de Inversión</a:t>
            </a:r>
          </a:p>
          <a:p>
            <a:pPr algn="l"/>
            <a:r>
              <a:rPr lang="es-ES" sz="1200" b="1" baseline="0">
                <a:solidFill>
                  <a:sysClr val="windowText" lastClr="000000"/>
                </a:solidFill>
                <a:latin typeface="Arial Narrow" pitchFamily="34" charset="0"/>
              </a:rPr>
              <a:t>Plan anual de adquisiciones</a:t>
            </a:r>
            <a:endParaRPr lang="es-ES" sz="1200" b="1">
              <a:solidFill>
                <a:sysClr val="windowText" lastClr="000000"/>
              </a:solidFill>
              <a:latin typeface="Arial Narrow" pitchFamily="34" charset="0"/>
            </a:endParaRPr>
          </a:p>
        </xdr:txBody>
      </xdr:sp>
      <xdr:sp macro="" textlink="">
        <xdr:nvSpPr>
          <xdr:cNvPr id="24" name="23 Llamada de flecha hacia arriba"/>
          <xdr:cNvSpPr/>
        </xdr:nvSpPr>
        <xdr:spPr>
          <a:xfrm>
            <a:off x="1249074" y="8350879"/>
            <a:ext cx="2850264" cy="847549"/>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400" b="1">
                <a:latin typeface="Arial Narrow" pitchFamily="34" charset="0"/>
              </a:rPr>
              <a:t>GOBIERNO EN LÍNEA</a:t>
            </a:r>
          </a:p>
        </xdr:txBody>
      </xdr:sp>
    </xdr:grpSp>
    <xdr:clientData/>
  </xdr:twoCellAnchor>
  <xdr:twoCellAnchor>
    <xdr:from>
      <xdr:col>2</xdr:col>
      <xdr:colOff>121158</xdr:colOff>
      <xdr:row>9</xdr:row>
      <xdr:rowOff>125328</xdr:rowOff>
    </xdr:from>
    <xdr:to>
      <xdr:col>5</xdr:col>
      <xdr:colOff>322254</xdr:colOff>
      <xdr:row>13</xdr:row>
      <xdr:rowOff>33260</xdr:rowOff>
    </xdr:to>
    <xdr:sp macro="" textlink="">
      <xdr:nvSpPr>
        <xdr:cNvPr id="2" name="1 Rectángulo redondeado">
          <a:hlinkClick xmlns:r="http://schemas.openxmlformats.org/officeDocument/2006/relationships" r:id="rId1"/>
        </xdr:cNvPr>
        <xdr:cNvSpPr/>
      </xdr:nvSpPr>
      <xdr:spPr>
        <a:xfrm>
          <a:off x="1320492" y="1956305"/>
          <a:ext cx="2479467" cy="662228"/>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Gestión Misional y </a:t>
          </a:r>
        </a:p>
        <a:p>
          <a:pPr algn="ctr"/>
          <a:r>
            <a:rPr lang="es-ES" sz="1400" b="1">
              <a:latin typeface="Arial Narrow" pitchFamily="34" charset="0"/>
            </a:rPr>
            <a:t>de Gobierno</a:t>
          </a:r>
        </a:p>
      </xdr:txBody>
    </xdr:sp>
    <xdr:clientData/>
  </xdr:twoCellAnchor>
  <xdr:twoCellAnchor>
    <xdr:from>
      <xdr:col>2</xdr:col>
      <xdr:colOff>134110</xdr:colOff>
      <xdr:row>13</xdr:row>
      <xdr:rowOff>169615</xdr:rowOff>
    </xdr:from>
    <xdr:to>
      <xdr:col>5</xdr:col>
      <xdr:colOff>325677</xdr:colOff>
      <xdr:row>21</xdr:row>
      <xdr:rowOff>169590</xdr:rowOff>
    </xdr:to>
    <xdr:sp macro="" textlink="">
      <xdr:nvSpPr>
        <xdr:cNvPr id="13" name="12 Rectángulo redondeado">
          <a:hlinkClick xmlns:r="http://schemas.openxmlformats.org/officeDocument/2006/relationships" r:id="rId2"/>
        </xdr:cNvPr>
        <xdr:cNvSpPr/>
      </xdr:nvSpPr>
      <xdr:spPr>
        <a:xfrm>
          <a:off x="1331539" y="2762592"/>
          <a:ext cx="2479467" cy="1523975"/>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Transparencia, </a:t>
          </a:r>
        </a:p>
        <a:p>
          <a:pPr algn="ctr"/>
          <a:r>
            <a:rPr lang="es-ES" sz="1400" b="1">
              <a:latin typeface="Arial Narrow" pitchFamily="34" charset="0"/>
            </a:rPr>
            <a:t>participación</a:t>
          </a:r>
          <a:r>
            <a:rPr lang="es-ES" sz="1400" b="1" baseline="0">
              <a:latin typeface="Arial Narrow" pitchFamily="34" charset="0"/>
            </a:rPr>
            <a:t> y Servicio al Ciudadano</a:t>
          </a:r>
          <a:endParaRPr lang="es-ES" sz="1400" b="1">
            <a:latin typeface="Arial Narrow" pitchFamily="34" charset="0"/>
          </a:endParaRPr>
        </a:p>
      </xdr:txBody>
    </xdr:sp>
    <xdr:clientData/>
  </xdr:twoCellAnchor>
  <xdr:twoCellAnchor>
    <xdr:from>
      <xdr:col>2</xdr:col>
      <xdr:colOff>151706</xdr:colOff>
      <xdr:row>22</xdr:row>
      <xdr:rowOff>167030</xdr:rowOff>
    </xdr:from>
    <xdr:to>
      <xdr:col>5</xdr:col>
      <xdr:colOff>352802</xdr:colOff>
      <xdr:row>27</xdr:row>
      <xdr:rowOff>190217</xdr:rowOff>
    </xdr:to>
    <xdr:sp macro="" textlink="">
      <xdr:nvSpPr>
        <xdr:cNvPr id="14" name="13 Rectángulo redondeado">
          <a:hlinkClick xmlns:r="http://schemas.openxmlformats.org/officeDocument/2006/relationships" r:id="rId3"/>
        </xdr:cNvPr>
        <xdr:cNvSpPr/>
      </xdr:nvSpPr>
      <xdr:spPr>
        <a:xfrm>
          <a:off x="1351040" y="4474507"/>
          <a:ext cx="2479467" cy="966134"/>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Gestión del Talento </a:t>
          </a:r>
        </a:p>
        <a:p>
          <a:pPr algn="ctr"/>
          <a:r>
            <a:rPr lang="es-ES" sz="1400" b="1">
              <a:latin typeface="Arial Narrow" pitchFamily="34" charset="0"/>
            </a:rPr>
            <a:t>Humano</a:t>
          </a:r>
        </a:p>
      </xdr:txBody>
    </xdr:sp>
    <xdr:clientData/>
  </xdr:twoCellAnchor>
  <xdr:twoCellAnchor>
    <xdr:from>
      <xdr:col>2</xdr:col>
      <xdr:colOff>143329</xdr:colOff>
      <xdr:row>29</xdr:row>
      <xdr:rowOff>69</xdr:rowOff>
    </xdr:from>
    <xdr:to>
      <xdr:col>5</xdr:col>
      <xdr:colOff>334873</xdr:colOff>
      <xdr:row>35</xdr:row>
      <xdr:rowOff>167976</xdr:rowOff>
    </xdr:to>
    <xdr:sp macro="" textlink="">
      <xdr:nvSpPr>
        <xdr:cNvPr id="15" name="14 Rectángulo redondeado">
          <a:hlinkClick xmlns:r="http://schemas.openxmlformats.org/officeDocument/2006/relationships" r:id="rId4"/>
        </xdr:cNvPr>
        <xdr:cNvSpPr/>
      </xdr:nvSpPr>
      <xdr:spPr>
        <a:xfrm>
          <a:off x="1342663" y="5633426"/>
          <a:ext cx="2479467" cy="1309065"/>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Eficiencia </a:t>
          </a:r>
        </a:p>
        <a:p>
          <a:pPr algn="ctr"/>
          <a:r>
            <a:rPr lang="es-ES" sz="1400" b="1">
              <a:latin typeface="Arial Narrow" pitchFamily="34" charset="0"/>
            </a:rPr>
            <a:t>Administrativa</a:t>
          </a:r>
        </a:p>
      </xdr:txBody>
    </xdr:sp>
    <xdr:clientData/>
  </xdr:twoCellAnchor>
  <xdr:twoCellAnchor>
    <xdr:from>
      <xdr:col>2</xdr:col>
      <xdr:colOff>179067</xdr:colOff>
      <xdr:row>37</xdr:row>
      <xdr:rowOff>68436</xdr:rowOff>
    </xdr:from>
    <xdr:to>
      <xdr:col>5</xdr:col>
      <xdr:colOff>370634</xdr:colOff>
      <xdr:row>41</xdr:row>
      <xdr:rowOff>125285</xdr:rowOff>
    </xdr:to>
    <xdr:sp macro="" textlink="">
      <xdr:nvSpPr>
        <xdr:cNvPr id="16" name="15 Rectángulo redondeado">
          <a:hlinkClick xmlns:r="http://schemas.openxmlformats.org/officeDocument/2006/relationships" r:id="rId5"/>
        </xdr:cNvPr>
        <xdr:cNvSpPr/>
      </xdr:nvSpPr>
      <xdr:spPr>
        <a:xfrm>
          <a:off x="1378401" y="7223888"/>
          <a:ext cx="2479467" cy="828370"/>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Gestión Financiera</a:t>
          </a:r>
        </a:p>
      </xdr:txBody>
    </xdr:sp>
    <xdr:clientData/>
  </xdr:twoCellAnchor>
  <xdr:twoCellAnchor editAs="oneCell">
    <xdr:from>
      <xdr:col>0</xdr:col>
      <xdr:colOff>19050</xdr:colOff>
      <xdr:row>0</xdr:row>
      <xdr:rowOff>0</xdr:rowOff>
    </xdr:from>
    <xdr:to>
      <xdr:col>3</xdr:col>
      <xdr:colOff>390525</xdr:colOff>
      <xdr:row>4</xdr:row>
      <xdr:rowOff>0</xdr:rowOff>
    </xdr:to>
    <xdr:pic>
      <xdr:nvPicPr>
        <xdr:cNvPr id="1190078" name="20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 y="0"/>
          <a:ext cx="23241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762000</xdr:colOff>
      <xdr:row>0</xdr:row>
      <xdr:rowOff>28575</xdr:rowOff>
    </xdr:from>
    <xdr:to>
      <xdr:col>11</xdr:col>
      <xdr:colOff>247650</xdr:colOff>
      <xdr:row>3</xdr:row>
      <xdr:rowOff>152400</xdr:rowOff>
    </xdr:to>
    <xdr:pic>
      <xdr:nvPicPr>
        <xdr:cNvPr id="1190079" name="21 Image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24625" y="28575"/>
          <a:ext cx="17716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474335</xdr:colOff>
      <xdr:row>260</xdr:row>
      <xdr:rowOff>178589</xdr:rowOff>
    </xdr:from>
    <xdr:to>
      <xdr:col>0</xdr:col>
      <xdr:colOff>1682579</xdr:colOff>
      <xdr:row>264</xdr:row>
      <xdr:rowOff>188114</xdr:rowOff>
    </xdr:to>
    <xdr:sp macro="" textlink="">
      <xdr:nvSpPr>
        <xdr:cNvPr id="2" name="1 Flecha izquierda">
          <a:hlinkClick xmlns:r="http://schemas.openxmlformats.org/officeDocument/2006/relationships" r:id="rId1"/>
        </xdr:cNvPr>
        <xdr:cNvSpPr/>
      </xdr:nvSpPr>
      <xdr:spPr>
        <a:xfrm>
          <a:off x="476240" y="52032689"/>
          <a:ext cx="1209675" cy="809625"/>
        </a:xfrm>
        <a:prstGeom prst="lef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000" b="1"/>
            <a:t>Volver Menú</a:t>
          </a:r>
          <a:r>
            <a:rPr lang="es-ES" sz="1000" b="1" baseline="0"/>
            <a:t> </a:t>
          </a:r>
          <a:r>
            <a:rPr lang="es-ES" sz="900" b="1" baseline="0"/>
            <a:t>Principal</a:t>
          </a:r>
          <a:endParaRPr lang="es-ES" sz="10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1114839</xdr:colOff>
      <xdr:row>4</xdr:row>
      <xdr:rowOff>95250</xdr:rowOff>
    </xdr:to>
    <xdr:pic>
      <xdr:nvPicPr>
        <xdr:cNvPr id="2" name="2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241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11</xdr:col>
      <xdr:colOff>247650</xdr:colOff>
      <xdr:row>4</xdr:row>
      <xdr:rowOff>28575</xdr:rowOff>
    </xdr:to>
    <xdr:pic>
      <xdr:nvPicPr>
        <xdr:cNvPr id="3" name="21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0"/>
          <a:ext cx="17716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planeacion@intenalco.edu.co" TargetMode="External"/><Relationship Id="rId2" Type="http://schemas.openxmlformats.org/officeDocument/2006/relationships/hyperlink" Target="mailto:steelenareta@gmail.com" TargetMode="External"/><Relationship Id="rId1" Type="http://schemas.openxmlformats.org/officeDocument/2006/relationships/hyperlink" Target="mailto:cdantonio@itfip.edu.co;lvaquez@itfip.edu.co"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26"/>
  <sheetViews>
    <sheetView showGridLines="0" topLeftCell="A7" zoomScaleNormal="100" workbookViewId="0"/>
  </sheetViews>
  <sheetFormatPr baseColWidth="10" defaultRowHeight="15" x14ac:dyDescent="0.25"/>
  <cols>
    <col min="1" max="1" width="6.42578125" customWidth="1"/>
  </cols>
  <sheetData>
    <row r="2" spans="3:12" ht="26.25" x14ac:dyDescent="0.4">
      <c r="C2" s="3"/>
      <c r="D2" s="3"/>
      <c r="E2" s="346" t="s">
        <v>11</v>
      </c>
      <c r="F2" s="346"/>
      <c r="G2" s="346"/>
      <c r="H2" s="346"/>
      <c r="I2" s="346"/>
      <c r="J2" s="4"/>
      <c r="K2" s="3"/>
      <c r="L2" s="3"/>
    </row>
    <row r="3" spans="3:12" ht="11.25" customHeight="1" x14ac:dyDescent="0.4">
      <c r="C3" s="1"/>
      <c r="D3" s="1"/>
      <c r="E3" s="346"/>
      <c r="F3" s="346"/>
      <c r="G3" s="346"/>
      <c r="H3" s="346"/>
      <c r="I3" s="346"/>
      <c r="J3" s="4"/>
      <c r="K3" s="1"/>
      <c r="L3" s="1"/>
    </row>
    <row r="4" spans="3:12" x14ac:dyDescent="0.25">
      <c r="E4" s="346"/>
      <c r="F4" s="346"/>
      <c r="G4" s="346"/>
      <c r="H4" s="346"/>
      <c r="I4" s="346"/>
    </row>
    <row r="26" spans="15:15" x14ac:dyDescent="0.25">
      <c r="O26" s="2"/>
    </row>
  </sheetData>
  <mergeCells count="1">
    <mergeCell ref="E2:I4"/>
  </mergeCells>
  <phoneticPr fontId="2"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H274"/>
  <sheetViews>
    <sheetView tabSelected="1" topLeftCell="F213" zoomScale="80" zoomScaleNormal="80" workbookViewId="0">
      <pane xSplit="3795" topLeftCell="R1" activePane="topRight"/>
      <selection activeCell="F212" sqref="F212"/>
      <selection pane="topRight" activeCell="Z213" sqref="Z213"/>
    </sheetView>
  </sheetViews>
  <sheetFormatPr baseColWidth="10" defaultRowHeight="11.25" x14ac:dyDescent="0.2"/>
  <cols>
    <col min="1" max="1" width="23" style="24" customWidth="1"/>
    <col min="2" max="2" width="18.5703125" style="25" customWidth="1"/>
    <col min="3" max="3" width="18.7109375" style="10" customWidth="1"/>
    <col min="4" max="4" width="14.42578125" style="10" customWidth="1"/>
    <col min="5" max="5" width="14.42578125" style="26" customWidth="1"/>
    <col min="6" max="6" width="41.140625" style="26" customWidth="1"/>
    <col min="7" max="7" width="14.5703125" style="61" customWidth="1"/>
    <col min="8" max="8" width="26.85546875" style="26" customWidth="1"/>
    <col min="9" max="9" width="14.42578125" style="27" customWidth="1"/>
    <col min="10" max="10" width="20.7109375" style="27" customWidth="1"/>
    <col min="11" max="11" width="19.28515625" style="9" hidden="1" customWidth="1"/>
    <col min="12" max="12" width="10.7109375" style="10" customWidth="1"/>
    <col min="13" max="13" width="18.5703125" style="10" customWidth="1"/>
    <col min="14" max="14" width="15.42578125" style="10" customWidth="1"/>
    <col min="15" max="15" width="61.7109375" style="10" customWidth="1"/>
    <col min="16" max="16" width="21.28515625" style="10" customWidth="1"/>
    <col min="17" max="17" width="61.7109375" style="10" customWidth="1"/>
    <col min="18" max="18" width="21.140625" style="10" customWidth="1"/>
    <col min="19" max="19" width="61.7109375" style="10" customWidth="1"/>
    <col min="20" max="20" width="12.5703125" style="10" hidden="1" customWidth="1"/>
    <col min="21" max="21" width="50.7109375" style="10" hidden="1" customWidth="1"/>
    <col min="22" max="22" width="21.140625" style="10" customWidth="1"/>
    <col min="23" max="23" width="61.7109375" style="10" customWidth="1"/>
    <col min="24" max="16384" width="11.42578125" style="10"/>
  </cols>
  <sheetData>
    <row r="1" spans="1:23" ht="12" thickBot="1" x14ac:dyDescent="0.25">
      <c r="A1" s="68" t="s">
        <v>9</v>
      </c>
      <c r="B1" s="68"/>
      <c r="C1" s="68"/>
      <c r="D1" s="68"/>
      <c r="E1" s="68"/>
      <c r="F1" s="506" t="s">
        <v>684</v>
      </c>
      <c r="G1" s="506"/>
      <c r="H1" s="506"/>
      <c r="I1" s="506"/>
      <c r="J1" s="506"/>
    </row>
    <row r="2" spans="1:23" ht="6.75" customHeight="1" x14ac:dyDescent="0.2">
      <c r="A2" s="581" t="s">
        <v>0</v>
      </c>
      <c r="B2" s="62"/>
      <c r="C2" s="65"/>
      <c r="D2" s="518" t="s">
        <v>0</v>
      </c>
      <c r="E2" s="518"/>
      <c r="F2" s="520" t="s">
        <v>1</v>
      </c>
      <c r="G2" s="520"/>
      <c r="H2" s="520"/>
      <c r="I2" s="520"/>
      <c r="J2" s="521"/>
    </row>
    <row r="3" spans="1:23" ht="6.75" customHeight="1" x14ac:dyDescent="0.2">
      <c r="A3" s="582"/>
      <c r="B3" s="63"/>
      <c r="C3" s="66"/>
      <c r="D3" s="518"/>
      <c r="E3" s="518"/>
      <c r="F3" s="522"/>
      <c r="G3" s="522"/>
      <c r="H3" s="522"/>
      <c r="I3" s="522"/>
      <c r="J3" s="523"/>
    </row>
    <row r="4" spans="1:23" ht="6.75" customHeight="1" x14ac:dyDescent="0.2">
      <c r="A4" s="582"/>
      <c r="B4" s="63"/>
      <c r="C4" s="66"/>
      <c r="D4" s="518"/>
      <c r="E4" s="518"/>
      <c r="F4" s="522"/>
      <c r="G4" s="522"/>
      <c r="H4" s="522"/>
      <c r="I4" s="522"/>
      <c r="J4" s="523"/>
    </row>
    <row r="5" spans="1:23" ht="25.5" customHeight="1" thickBot="1" x14ac:dyDescent="0.25">
      <c r="A5" s="583"/>
      <c r="B5" s="64"/>
      <c r="C5" s="67"/>
      <c r="D5" s="519"/>
      <c r="E5" s="519"/>
      <c r="F5" s="524"/>
      <c r="G5" s="524"/>
      <c r="H5" s="524"/>
      <c r="I5" s="524"/>
      <c r="J5" s="525"/>
    </row>
    <row r="6" spans="1:23" s="11" customFormat="1" ht="6.75" customHeight="1" thickBot="1" x14ac:dyDescent="0.3">
      <c r="A6" s="510"/>
      <c r="B6" s="511"/>
      <c r="C6" s="512"/>
      <c r="D6" s="512"/>
      <c r="E6" s="512"/>
      <c r="F6" s="512"/>
      <c r="G6" s="512"/>
      <c r="H6" s="512"/>
      <c r="I6" s="512"/>
      <c r="J6" s="512"/>
      <c r="K6" s="9"/>
    </row>
    <row r="7" spans="1:23" ht="33.75" x14ac:dyDescent="0.2">
      <c r="A7" s="12" t="s">
        <v>2</v>
      </c>
      <c r="B7" s="13" t="s">
        <v>3</v>
      </c>
      <c r="C7" s="14" t="s">
        <v>4</v>
      </c>
      <c r="D7" s="14" t="s">
        <v>394</v>
      </c>
      <c r="E7" s="14" t="s">
        <v>5</v>
      </c>
      <c r="F7" s="282" t="s">
        <v>6</v>
      </c>
      <c r="G7" s="14" t="s">
        <v>7</v>
      </c>
      <c r="H7" s="282" t="s">
        <v>556</v>
      </c>
      <c r="I7" s="15" t="s">
        <v>396</v>
      </c>
      <c r="J7" s="15" t="s">
        <v>10</v>
      </c>
      <c r="K7" s="266" t="s">
        <v>497</v>
      </c>
      <c r="L7" s="142" t="s">
        <v>498</v>
      </c>
      <c r="M7" s="214" t="s">
        <v>499</v>
      </c>
      <c r="N7" s="233" t="s">
        <v>561</v>
      </c>
      <c r="O7" s="182" t="s">
        <v>404</v>
      </c>
      <c r="P7" s="232" t="s">
        <v>560</v>
      </c>
      <c r="Q7" s="185" t="s">
        <v>404</v>
      </c>
      <c r="R7" s="232" t="s">
        <v>683</v>
      </c>
      <c r="S7" s="185" t="s">
        <v>404</v>
      </c>
      <c r="T7" s="232" t="s">
        <v>711</v>
      </c>
      <c r="U7" s="185" t="s">
        <v>404</v>
      </c>
      <c r="V7" s="332" t="s">
        <v>711</v>
      </c>
      <c r="W7" s="333" t="s">
        <v>404</v>
      </c>
    </row>
    <row r="8" spans="1:23" s="17" customFormat="1" ht="123.75" hidden="1" x14ac:dyDescent="0.2">
      <c r="A8" s="143" t="s">
        <v>13</v>
      </c>
      <c r="B8" s="111" t="s">
        <v>12</v>
      </c>
      <c r="C8" s="5">
        <v>1000000000</v>
      </c>
      <c r="D8" s="526" t="s">
        <v>395</v>
      </c>
      <c r="E8" s="69" t="s">
        <v>22</v>
      </c>
      <c r="F8" s="283" t="s">
        <v>531</v>
      </c>
      <c r="G8" s="106" t="s">
        <v>154</v>
      </c>
      <c r="H8" s="300" t="s">
        <v>567</v>
      </c>
      <c r="I8" s="112" t="s">
        <v>689</v>
      </c>
      <c r="J8" s="303">
        <v>40</v>
      </c>
      <c r="K8" s="101">
        <v>40</v>
      </c>
      <c r="L8" s="76"/>
      <c r="M8" s="215" t="s">
        <v>545</v>
      </c>
      <c r="N8" s="160">
        <v>2</v>
      </c>
      <c r="O8" s="183" t="s">
        <v>435</v>
      </c>
      <c r="P8" s="160">
        <v>23</v>
      </c>
      <c r="Q8" s="183" t="s">
        <v>546</v>
      </c>
      <c r="R8" s="160">
        <v>55</v>
      </c>
      <c r="S8" s="183" t="s">
        <v>712</v>
      </c>
      <c r="T8" s="167"/>
      <c r="U8" s="183"/>
      <c r="V8" s="334">
        <v>55</v>
      </c>
      <c r="W8" s="335" t="s">
        <v>712</v>
      </c>
    </row>
    <row r="9" spans="1:23" s="38" customFormat="1" ht="6" hidden="1" customHeight="1" x14ac:dyDescent="0.2">
      <c r="A9" s="144"/>
      <c r="B9" s="70"/>
      <c r="C9" s="71"/>
      <c r="D9" s="527"/>
      <c r="E9" s="72"/>
      <c r="F9" s="284"/>
      <c r="G9" s="73"/>
      <c r="H9" s="284"/>
      <c r="I9" s="72"/>
      <c r="J9" s="72"/>
      <c r="K9" s="74"/>
      <c r="L9" s="73"/>
      <c r="M9" s="216"/>
      <c r="N9" s="123"/>
      <c r="O9" s="242"/>
      <c r="P9" s="161"/>
      <c r="Q9" s="250"/>
      <c r="R9" s="234"/>
      <c r="S9" s="250"/>
      <c r="T9" s="161"/>
      <c r="U9" s="250"/>
      <c r="V9" s="336"/>
      <c r="W9" s="337"/>
    </row>
    <row r="10" spans="1:23" s="17" customFormat="1" ht="11.25" hidden="1" customHeight="1" x14ac:dyDescent="0.2">
      <c r="A10" s="474" t="s">
        <v>565</v>
      </c>
      <c r="B10" s="426" t="s">
        <v>15</v>
      </c>
      <c r="C10" s="475">
        <v>15000000000</v>
      </c>
      <c r="D10" s="527"/>
      <c r="E10" s="453" t="s">
        <v>22</v>
      </c>
      <c r="F10" s="285" t="s">
        <v>17</v>
      </c>
      <c r="G10" s="470" t="s">
        <v>14</v>
      </c>
      <c r="H10" s="532" t="s">
        <v>566</v>
      </c>
      <c r="I10" s="529"/>
      <c r="J10" s="427">
        <v>1410</v>
      </c>
      <c r="K10" s="569"/>
      <c r="L10" s="569"/>
      <c r="M10" s="562"/>
      <c r="N10" s="536">
        <v>1017</v>
      </c>
      <c r="O10" s="349" t="s">
        <v>575</v>
      </c>
      <c r="P10" s="538">
        <v>1017</v>
      </c>
      <c r="Q10" s="349" t="s">
        <v>678</v>
      </c>
      <c r="R10" s="378">
        <v>1017</v>
      </c>
      <c r="S10" s="375" t="s">
        <v>713</v>
      </c>
      <c r="T10" s="381"/>
      <c r="U10" s="349"/>
      <c r="V10" s="353">
        <v>1017</v>
      </c>
      <c r="W10" s="356" t="s">
        <v>713</v>
      </c>
    </row>
    <row r="11" spans="1:23" s="17" customFormat="1" ht="22.5" hidden="1" x14ac:dyDescent="0.2">
      <c r="A11" s="474"/>
      <c r="B11" s="426"/>
      <c r="C11" s="475"/>
      <c r="D11" s="527"/>
      <c r="E11" s="453"/>
      <c r="F11" s="285" t="s">
        <v>18</v>
      </c>
      <c r="G11" s="470"/>
      <c r="H11" s="533"/>
      <c r="I11" s="530"/>
      <c r="J11" s="427"/>
      <c r="K11" s="570"/>
      <c r="L11" s="570"/>
      <c r="M11" s="563"/>
      <c r="N11" s="572"/>
      <c r="O11" s="371"/>
      <c r="P11" s="539"/>
      <c r="Q11" s="371"/>
      <c r="R11" s="379"/>
      <c r="S11" s="376"/>
      <c r="T11" s="382"/>
      <c r="U11" s="371"/>
      <c r="V11" s="354"/>
      <c r="W11" s="357"/>
    </row>
    <row r="12" spans="1:23" s="17" customFormat="1" ht="47.25" hidden="1" customHeight="1" x14ac:dyDescent="0.2">
      <c r="A12" s="474"/>
      <c r="B12" s="426"/>
      <c r="C12" s="475"/>
      <c r="D12" s="527"/>
      <c r="E12" s="453"/>
      <c r="F12" s="285" t="s">
        <v>19</v>
      </c>
      <c r="G12" s="470"/>
      <c r="H12" s="534"/>
      <c r="I12" s="531"/>
      <c r="J12" s="427"/>
      <c r="K12" s="571"/>
      <c r="L12" s="571"/>
      <c r="M12" s="564"/>
      <c r="N12" s="537"/>
      <c r="O12" s="350"/>
      <c r="P12" s="540"/>
      <c r="Q12" s="350"/>
      <c r="R12" s="380"/>
      <c r="S12" s="377"/>
      <c r="T12" s="383"/>
      <c r="U12" s="350"/>
      <c r="V12" s="355"/>
      <c r="W12" s="358"/>
    </row>
    <row r="13" spans="1:23" s="38" customFormat="1" ht="6" hidden="1" customHeight="1" x14ac:dyDescent="0.2">
      <c r="A13" s="144"/>
      <c r="B13" s="70"/>
      <c r="C13" s="71"/>
      <c r="D13" s="527"/>
      <c r="E13" s="72"/>
      <c r="F13" s="284"/>
      <c r="G13" s="73"/>
      <c r="H13" s="284"/>
      <c r="I13" s="72"/>
      <c r="J13" s="72"/>
      <c r="K13" s="74"/>
      <c r="L13" s="73"/>
      <c r="M13" s="216"/>
      <c r="N13" s="123"/>
      <c r="O13" s="242"/>
      <c r="P13" s="123"/>
      <c r="Q13" s="250"/>
      <c r="R13" s="234"/>
      <c r="S13" s="250"/>
      <c r="T13" s="161"/>
      <c r="U13" s="250"/>
      <c r="V13" s="336"/>
      <c r="W13" s="337"/>
    </row>
    <row r="14" spans="1:23" s="17" customFormat="1" ht="30" hidden="1" customHeight="1" x14ac:dyDescent="0.2">
      <c r="A14" s="474" t="s">
        <v>21</v>
      </c>
      <c r="B14" s="426" t="s">
        <v>20</v>
      </c>
      <c r="C14" s="475">
        <v>10305308504</v>
      </c>
      <c r="D14" s="527"/>
      <c r="E14" s="453" t="s">
        <v>22</v>
      </c>
      <c r="F14" s="513" t="s">
        <v>23</v>
      </c>
      <c r="G14" s="470" t="s">
        <v>14</v>
      </c>
      <c r="H14" s="513" t="s">
        <v>714</v>
      </c>
      <c r="I14" s="529"/>
      <c r="J14" s="535">
        <v>29</v>
      </c>
      <c r="K14" s="558"/>
      <c r="L14" s="573"/>
      <c r="M14" s="562"/>
      <c r="N14" s="536">
        <v>0</v>
      </c>
      <c r="O14" s="375" t="s">
        <v>562</v>
      </c>
      <c r="P14" s="538">
        <v>8</v>
      </c>
      <c r="Q14" s="351" t="s">
        <v>576</v>
      </c>
      <c r="R14" s="378">
        <v>8</v>
      </c>
      <c r="S14" s="375" t="s">
        <v>715</v>
      </c>
      <c r="T14" s="381"/>
      <c r="U14" s="349"/>
      <c r="V14" s="353">
        <v>8</v>
      </c>
      <c r="W14" s="356" t="s">
        <v>715</v>
      </c>
    </row>
    <row r="15" spans="1:23" s="17" customFormat="1" ht="30" hidden="1" customHeight="1" x14ac:dyDescent="0.2">
      <c r="A15" s="474"/>
      <c r="B15" s="426"/>
      <c r="C15" s="475"/>
      <c r="D15" s="527"/>
      <c r="E15" s="453"/>
      <c r="F15" s="513"/>
      <c r="G15" s="470"/>
      <c r="H15" s="513"/>
      <c r="I15" s="531"/>
      <c r="J15" s="535"/>
      <c r="K15" s="558"/>
      <c r="L15" s="574"/>
      <c r="M15" s="564"/>
      <c r="N15" s="537"/>
      <c r="O15" s="376"/>
      <c r="P15" s="540"/>
      <c r="Q15" s="351"/>
      <c r="R15" s="380"/>
      <c r="S15" s="377"/>
      <c r="T15" s="383"/>
      <c r="U15" s="350"/>
      <c r="V15" s="355"/>
      <c r="W15" s="358"/>
    </row>
    <row r="16" spans="1:23" s="17" customFormat="1" ht="46.5" hidden="1" customHeight="1" x14ac:dyDescent="0.2">
      <c r="A16" s="474"/>
      <c r="B16" s="426"/>
      <c r="C16" s="475"/>
      <c r="D16" s="527"/>
      <c r="E16" s="453"/>
      <c r="F16" s="285" t="s">
        <v>24</v>
      </c>
      <c r="G16" s="470"/>
      <c r="H16" s="285" t="s">
        <v>568</v>
      </c>
      <c r="I16" s="112"/>
      <c r="J16" s="303">
        <v>29</v>
      </c>
      <c r="L16" s="100"/>
      <c r="M16" s="217"/>
      <c r="N16" s="199">
        <v>0</v>
      </c>
      <c r="O16" s="377"/>
      <c r="P16" s="160">
        <v>8</v>
      </c>
      <c r="Q16" s="183" t="s">
        <v>577</v>
      </c>
      <c r="R16" s="160">
        <v>8</v>
      </c>
      <c r="S16" s="183" t="s">
        <v>716</v>
      </c>
      <c r="T16" s="167"/>
      <c r="U16" s="183"/>
      <c r="V16" s="334">
        <v>8</v>
      </c>
      <c r="W16" s="335" t="s">
        <v>716</v>
      </c>
    </row>
    <row r="17" spans="1:23" s="38" customFormat="1" ht="6" hidden="1" customHeight="1" x14ac:dyDescent="0.2">
      <c r="A17" s="144"/>
      <c r="B17" s="70"/>
      <c r="C17" s="71"/>
      <c r="D17" s="527"/>
      <c r="E17" s="72"/>
      <c r="F17" s="284"/>
      <c r="G17" s="73"/>
      <c r="H17" s="284"/>
      <c r="I17" s="72"/>
      <c r="J17" s="72"/>
      <c r="K17" s="74"/>
      <c r="L17" s="73"/>
      <c r="M17" s="216"/>
      <c r="N17" s="123"/>
      <c r="O17" s="242"/>
      <c r="P17" s="161"/>
      <c r="Q17" s="250"/>
      <c r="R17" s="234"/>
      <c r="S17" s="250"/>
      <c r="T17" s="161"/>
      <c r="U17" s="250"/>
      <c r="V17" s="336"/>
      <c r="W17" s="337"/>
    </row>
    <row r="18" spans="1:23" s="17" customFormat="1" ht="33.75" hidden="1" customHeight="1" x14ac:dyDescent="0.2">
      <c r="A18" s="474" t="s">
        <v>13</v>
      </c>
      <c r="B18" s="426" t="s">
        <v>25</v>
      </c>
      <c r="C18" s="475">
        <v>67000000000</v>
      </c>
      <c r="D18" s="527"/>
      <c r="E18" s="453" t="s">
        <v>32</v>
      </c>
      <c r="F18" s="285" t="s">
        <v>26</v>
      </c>
      <c r="G18" s="108" t="s">
        <v>14</v>
      </c>
      <c r="H18" s="285" t="s">
        <v>569</v>
      </c>
      <c r="I18" s="112" t="s">
        <v>578</v>
      </c>
      <c r="J18" s="304">
        <f>20+40</f>
        <v>60</v>
      </c>
      <c r="K18" s="101">
        <v>10</v>
      </c>
      <c r="L18" s="87" t="s">
        <v>579</v>
      </c>
      <c r="M18" s="218" t="s">
        <v>580</v>
      </c>
      <c r="N18" s="200">
        <v>0</v>
      </c>
      <c r="O18" s="183" t="s">
        <v>563</v>
      </c>
      <c r="P18" s="160">
        <v>0</v>
      </c>
      <c r="Q18" s="183" t="s">
        <v>582</v>
      </c>
      <c r="R18" s="160">
        <v>11</v>
      </c>
      <c r="S18" s="183" t="s">
        <v>717</v>
      </c>
      <c r="T18" s="167"/>
      <c r="U18" s="183"/>
      <c r="V18" s="334">
        <v>11</v>
      </c>
      <c r="W18" s="335" t="s">
        <v>717</v>
      </c>
    </row>
    <row r="19" spans="1:23" s="17" customFormat="1" ht="48" hidden="1" customHeight="1" x14ac:dyDescent="0.2">
      <c r="A19" s="474"/>
      <c r="B19" s="426"/>
      <c r="C19" s="475"/>
      <c r="D19" s="527"/>
      <c r="E19" s="453"/>
      <c r="F19" s="285" t="s">
        <v>28</v>
      </c>
      <c r="G19" s="491" t="s">
        <v>14</v>
      </c>
      <c r="H19" s="285" t="s">
        <v>570</v>
      </c>
      <c r="I19" s="112"/>
      <c r="J19" s="305">
        <v>0.6</v>
      </c>
      <c r="K19" s="76"/>
      <c r="L19" s="76"/>
      <c r="M19" s="217"/>
      <c r="N19" s="162">
        <v>0</v>
      </c>
      <c r="O19" s="183" t="s">
        <v>564</v>
      </c>
      <c r="P19" s="162">
        <v>0</v>
      </c>
      <c r="Q19" s="251"/>
      <c r="R19" s="160">
        <v>0</v>
      </c>
      <c r="S19" s="183" t="s">
        <v>718</v>
      </c>
      <c r="T19" s="167"/>
      <c r="U19" s="183"/>
      <c r="V19" s="334">
        <v>0</v>
      </c>
      <c r="W19" s="335" t="s">
        <v>718</v>
      </c>
    </row>
    <row r="20" spans="1:23" s="17" customFormat="1" ht="57" hidden="1" customHeight="1" x14ac:dyDescent="0.2">
      <c r="A20" s="439" t="s">
        <v>27</v>
      </c>
      <c r="B20" s="426"/>
      <c r="C20" s="475"/>
      <c r="D20" s="527"/>
      <c r="E20" s="497" t="s">
        <v>22</v>
      </c>
      <c r="F20" s="285" t="s">
        <v>29</v>
      </c>
      <c r="G20" s="515"/>
      <c r="H20" s="285" t="s">
        <v>571</v>
      </c>
      <c r="I20" s="112"/>
      <c r="J20" s="303">
        <v>54</v>
      </c>
      <c r="K20" s="76"/>
      <c r="L20" s="76"/>
      <c r="M20" s="217"/>
      <c r="N20" s="160">
        <v>0</v>
      </c>
      <c r="O20" s="183"/>
      <c r="P20" s="160">
        <v>52</v>
      </c>
      <c r="Q20" s="183" t="s">
        <v>583</v>
      </c>
      <c r="R20" s="160">
        <v>96</v>
      </c>
      <c r="S20" s="183" t="s">
        <v>719</v>
      </c>
      <c r="T20" s="167"/>
      <c r="U20" s="183"/>
      <c r="V20" s="334">
        <v>96</v>
      </c>
      <c r="W20" s="335" t="s">
        <v>719</v>
      </c>
    </row>
    <row r="21" spans="1:23" s="17" customFormat="1" ht="78" hidden="1" customHeight="1" x14ac:dyDescent="0.2">
      <c r="A21" s="439"/>
      <c r="B21" s="426"/>
      <c r="C21" s="475"/>
      <c r="D21" s="527"/>
      <c r="E21" s="498"/>
      <c r="F21" s="285" t="s">
        <v>30</v>
      </c>
      <c r="G21" s="515"/>
      <c r="H21" s="285" t="s">
        <v>572</v>
      </c>
      <c r="I21" s="112"/>
      <c r="J21" s="303">
        <v>2</v>
      </c>
      <c r="K21" s="76"/>
      <c r="L21" s="76"/>
      <c r="M21" s="217"/>
      <c r="N21" s="160">
        <v>0</v>
      </c>
      <c r="O21" s="183" t="s">
        <v>584</v>
      </c>
      <c r="P21" s="160">
        <v>0</v>
      </c>
      <c r="Q21" s="183" t="s">
        <v>585</v>
      </c>
      <c r="R21" s="160">
        <v>0</v>
      </c>
      <c r="S21" s="183" t="s">
        <v>720</v>
      </c>
      <c r="T21" s="167"/>
      <c r="U21" s="183"/>
      <c r="V21" s="334">
        <v>0</v>
      </c>
      <c r="W21" s="335" t="s">
        <v>720</v>
      </c>
    </row>
    <row r="22" spans="1:23" s="17" customFormat="1" ht="45.75" hidden="1" customHeight="1" x14ac:dyDescent="0.2">
      <c r="A22" s="439"/>
      <c r="B22" s="426"/>
      <c r="C22" s="475"/>
      <c r="D22" s="527"/>
      <c r="E22" s="499"/>
      <c r="F22" s="285" t="s">
        <v>613</v>
      </c>
      <c r="G22" s="492"/>
      <c r="H22" s="285" t="s">
        <v>614</v>
      </c>
      <c r="I22" s="157" t="s">
        <v>615</v>
      </c>
      <c r="J22" s="303">
        <v>10</v>
      </c>
      <c r="K22" s="101">
        <v>0</v>
      </c>
      <c r="M22" s="217"/>
      <c r="N22" s="167"/>
      <c r="O22" s="188" t="s">
        <v>615</v>
      </c>
      <c r="P22" s="160"/>
      <c r="Q22" s="188" t="s">
        <v>615</v>
      </c>
      <c r="R22" s="160">
        <v>0</v>
      </c>
      <c r="S22" s="183" t="s">
        <v>721</v>
      </c>
      <c r="T22" s="167"/>
      <c r="U22" s="183"/>
      <c r="V22" s="334">
        <v>0</v>
      </c>
      <c r="W22" s="335" t="s">
        <v>721</v>
      </c>
    </row>
    <row r="23" spans="1:23" s="17" customFormat="1" ht="90" hidden="1" x14ac:dyDescent="0.2">
      <c r="A23" s="439"/>
      <c r="B23" s="426"/>
      <c r="C23" s="475"/>
      <c r="D23" s="527"/>
      <c r="E23" s="69" t="s">
        <v>146</v>
      </c>
      <c r="F23" s="285" t="s">
        <v>31</v>
      </c>
      <c r="G23" s="106" t="s">
        <v>140</v>
      </c>
      <c r="H23" s="285" t="s">
        <v>587</v>
      </c>
      <c r="I23" s="112"/>
      <c r="J23" s="303">
        <v>33</v>
      </c>
      <c r="L23" s="76"/>
      <c r="M23" s="217"/>
      <c r="N23" s="160">
        <v>0</v>
      </c>
      <c r="O23" s="183" t="s">
        <v>421</v>
      </c>
      <c r="P23" s="160">
        <v>0</v>
      </c>
      <c r="Q23" s="183" t="s">
        <v>500</v>
      </c>
      <c r="R23" s="160">
        <v>21</v>
      </c>
      <c r="S23" s="183" t="s">
        <v>722</v>
      </c>
      <c r="T23" s="167"/>
      <c r="U23" s="183"/>
      <c r="V23" s="334">
        <v>21</v>
      </c>
      <c r="W23" s="335" t="s">
        <v>722</v>
      </c>
    </row>
    <row r="24" spans="1:23" s="38" customFormat="1" ht="6" hidden="1" customHeight="1" x14ac:dyDescent="0.2">
      <c r="A24" s="144"/>
      <c r="B24" s="70"/>
      <c r="C24" s="71"/>
      <c r="D24" s="527"/>
      <c r="E24" s="72"/>
      <c r="F24" s="284"/>
      <c r="G24" s="73"/>
      <c r="H24" s="284"/>
      <c r="I24" s="72"/>
      <c r="J24" s="72"/>
      <c r="K24" s="74"/>
      <c r="L24" s="73"/>
      <c r="M24" s="216"/>
      <c r="N24" s="123"/>
      <c r="O24" s="242"/>
      <c r="P24" s="161"/>
      <c r="Q24" s="250"/>
      <c r="R24" s="234"/>
      <c r="S24" s="250"/>
      <c r="T24" s="161"/>
      <c r="U24" s="250"/>
      <c r="V24" s="336"/>
      <c r="W24" s="337"/>
    </row>
    <row r="25" spans="1:23" s="17" customFormat="1" ht="119.25" hidden="1" customHeight="1" x14ac:dyDescent="0.2">
      <c r="A25" s="500" t="s">
        <v>21</v>
      </c>
      <c r="B25" s="480" t="s">
        <v>33</v>
      </c>
      <c r="C25" s="503">
        <v>6000000000</v>
      </c>
      <c r="D25" s="527"/>
      <c r="E25" s="497" t="s">
        <v>22</v>
      </c>
      <c r="F25" s="285" t="s">
        <v>34</v>
      </c>
      <c r="G25" s="491" t="s">
        <v>14</v>
      </c>
      <c r="H25" s="285" t="s">
        <v>573</v>
      </c>
      <c r="I25" s="112"/>
      <c r="J25" s="304">
        <v>32</v>
      </c>
      <c r="K25" s="101">
        <v>6</v>
      </c>
      <c r="L25" s="76"/>
      <c r="M25" s="217"/>
      <c r="N25" s="200">
        <v>0</v>
      </c>
      <c r="O25" s="183" t="s">
        <v>581</v>
      </c>
      <c r="P25" s="160">
        <v>0</v>
      </c>
      <c r="Q25" s="183" t="s">
        <v>616</v>
      </c>
      <c r="R25" s="160">
        <v>0</v>
      </c>
      <c r="S25" s="183" t="s">
        <v>723</v>
      </c>
      <c r="T25" s="167"/>
      <c r="U25" s="183"/>
      <c r="V25" s="334">
        <v>0</v>
      </c>
      <c r="W25" s="335" t="s">
        <v>723</v>
      </c>
    </row>
    <row r="26" spans="1:23" s="17" customFormat="1" ht="129.75" hidden="1" customHeight="1" x14ac:dyDescent="0.2">
      <c r="A26" s="501"/>
      <c r="B26" s="481"/>
      <c r="C26" s="504"/>
      <c r="D26" s="527"/>
      <c r="E26" s="498"/>
      <c r="F26" s="285" t="s">
        <v>35</v>
      </c>
      <c r="G26" s="515"/>
      <c r="H26" s="285" t="s">
        <v>549</v>
      </c>
      <c r="I26" s="112"/>
      <c r="J26" s="303">
        <v>10</v>
      </c>
      <c r="L26" s="76"/>
      <c r="M26" s="217"/>
      <c r="N26" s="160">
        <v>0</v>
      </c>
      <c r="O26" s="183" t="s">
        <v>457</v>
      </c>
      <c r="P26" s="160">
        <v>0</v>
      </c>
      <c r="Q26" s="183" t="s">
        <v>457</v>
      </c>
      <c r="R26" s="160">
        <v>4</v>
      </c>
      <c r="S26" s="183" t="s">
        <v>724</v>
      </c>
      <c r="T26" s="167"/>
      <c r="U26" s="183"/>
      <c r="V26" s="334">
        <v>4</v>
      </c>
      <c r="W26" s="335" t="s">
        <v>724</v>
      </c>
    </row>
    <row r="27" spans="1:23" s="17" customFormat="1" ht="112.5" hidden="1" customHeight="1" x14ac:dyDescent="0.2">
      <c r="A27" s="502"/>
      <c r="B27" s="482"/>
      <c r="C27" s="505"/>
      <c r="D27" s="527"/>
      <c r="E27" s="499"/>
      <c r="F27" s="285" t="s">
        <v>623</v>
      </c>
      <c r="G27" s="492"/>
      <c r="H27" s="285" t="s">
        <v>617</v>
      </c>
      <c r="I27" s="112" t="s">
        <v>619</v>
      </c>
      <c r="J27" s="303">
        <v>14</v>
      </c>
      <c r="K27" s="107">
        <v>6</v>
      </c>
      <c r="L27" s="105" t="s">
        <v>620</v>
      </c>
      <c r="M27" s="219" t="s">
        <v>621</v>
      </c>
      <c r="N27" s="160">
        <v>0</v>
      </c>
      <c r="O27" s="183" t="s">
        <v>618</v>
      </c>
      <c r="P27" s="160">
        <v>0</v>
      </c>
      <c r="Q27" s="183" t="s">
        <v>622</v>
      </c>
      <c r="R27" s="160">
        <v>0</v>
      </c>
      <c r="S27" s="183" t="s">
        <v>725</v>
      </c>
      <c r="T27" s="167"/>
      <c r="U27" s="183"/>
      <c r="V27" s="334">
        <v>0</v>
      </c>
      <c r="W27" s="335" t="s">
        <v>725</v>
      </c>
    </row>
    <row r="28" spans="1:23" s="38" customFormat="1" ht="6" hidden="1" customHeight="1" x14ac:dyDescent="0.2">
      <c r="A28" s="144"/>
      <c r="B28" s="70"/>
      <c r="C28" s="71"/>
      <c r="D28" s="527"/>
      <c r="E28" s="72"/>
      <c r="F28" s="284"/>
      <c r="G28" s="73"/>
      <c r="H28" s="284"/>
      <c r="I28" s="72"/>
      <c r="J28" s="72"/>
      <c r="K28" s="122"/>
      <c r="L28" s="73"/>
      <c r="M28" s="216"/>
      <c r="N28" s="123"/>
      <c r="O28" s="243"/>
      <c r="P28" s="161"/>
      <c r="Q28" s="250"/>
      <c r="R28" s="234"/>
      <c r="S28" s="250"/>
      <c r="T28" s="161"/>
      <c r="U28" s="250"/>
      <c r="V28" s="336"/>
      <c r="W28" s="337"/>
    </row>
    <row r="29" spans="1:23" s="17" customFormat="1" ht="157.5" hidden="1" x14ac:dyDescent="0.2">
      <c r="A29" s="500" t="s">
        <v>27</v>
      </c>
      <c r="B29" s="480" t="s">
        <v>36</v>
      </c>
      <c r="C29" s="503">
        <v>5000000000</v>
      </c>
      <c r="D29" s="527"/>
      <c r="E29" s="69" t="s">
        <v>146</v>
      </c>
      <c r="F29" s="102" t="s">
        <v>37</v>
      </c>
      <c r="G29" s="106" t="s">
        <v>140</v>
      </c>
      <c r="H29" s="102" t="s">
        <v>586</v>
      </c>
      <c r="I29" s="105"/>
      <c r="J29" s="306">
        <v>125000</v>
      </c>
      <c r="K29" s="76"/>
      <c r="L29" s="76"/>
      <c r="M29" s="217"/>
      <c r="N29" s="160">
        <v>103394</v>
      </c>
      <c r="O29" s="183" t="s">
        <v>422</v>
      </c>
      <c r="P29" s="160">
        <v>103394</v>
      </c>
      <c r="Q29" s="183" t="s">
        <v>501</v>
      </c>
      <c r="R29" s="160">
        <v>103394</v>
      </c>
      <c r="S29" s="183" t="s">
        <v>726</v>
      </c>
      <c r="T29" s="167"/>
      <c r="U29" s="183"/>
      <c r="V29" s="334">
        <v>103394</v>
      </c>
      <c r="W29" s="335" t="s">
        <v>726</v>
      </c>
    </row>
    <row r="30" spans="1:23" s="17" customFormat="1" ht="33.75" hidden="1" customHeight="1" x14ac:dyDescent="0.2">
      <c r="A30" s="501"/>
      <c r="B30" s="481"/>
      <c r="C30" s="504"/>
      <c r="D30" s="527"/>
      <c r="E30" s="497" t="s">
        <v>38</v>
      </c>
      <c r="F30" s="102" t="s">
        <v>624</v>
      </c>
      <c r="G30" s="491" t="s">
        <v>39</v>
      </c>
      <c r="H30" s="493" t="s">
        <v>626</v>
      </c>
      <c r="I30" s="480"/>
      <c r="J30" s="495" t="s">
        <v>627</v>
      </c>
      <c r="K30" s="569"/>
      <c r="L30" s="569"/>
      <c r="M30" s="562"/>
      <c r="N30" s="575"/>
      <c r="O30" s="349"/>
      <c r="P30" s="536"/>
      <c r="Q30" s="349"/>
      <c r="R30" s="378"/>
      <c r="S30" s="349"/>
      <c r="T30" s="167"/>
      <c r="U30" s="183"/>
      <c r="V30" s="353"/>
      <c r="W30" s="362"/>
    </row>
    <row r="31" spans="1:23" s="17" customFormat="1" ht="45" hidden="1" x14ac:dyDescent="0.2">
      <c r="A31" s="502"/>
      <c r="B31" s="482"/>
      <c r="C31" s="505"/>
      <c r="D31" s="527"/>
      <c r="E31" s="499"/>
      <c r="F31" s="286" t="s">
        <v>625</v>
      </c>
      <c r="G31" s="492"/>
      <c r="H31" s="494"/>
      <c r="I31" s="482"/>
      <c r="J31" s="496"/>
      <c r="K31" s="571"/>
      <c r="L31" s="571"/>
      <c r="M31" s="564"/>
      <c r="N31" s="576"/>
      <c r="O31" s="350"/>
      <c r="P31" s="537"/>
      <c r="Q31" s="350"/>
      <c r="R31" s="380"/>
      <c r="S31" s="350"/>
      <c r="T31" s="167"/>
      <c r="U31" s="183"/>
      <c r="V31" s="355"/>
      <c r="W31" s="364"/>
    </row>
    <row r="32" spans="1:23" s="38" customFormat="1" ht="6" hidden="1" customHeight="1" x14ac:dyDescent="0.2">
      <c r="A32" s="144"/>
      <c r="B32" s="70"/>
      <c r="C32" s="71"/>
      <c r="D32" s="527"/>
      <c r="E32" s="72"/>
      <c r="F32" s="284"/>
      <c r="G32" s="73"/>
      <c r="H32" s="284"/>
      <c r="I32" s="72"/>
      <c r="J32" s="72"/>
      <c r="K32" s="74"/>
      <c r="L32" s="73"/>
      <c r="M32" s="216"/>
      <c r="N32" s="123"/>
      <c r="O32" s="242"/>
      <c r="P32" s="161"/>
      <c r="Q32" s="250"/>
      <c r="R32" s="234"/>
      <c r="S32" s="250"/>
      <c r="T32" s="161"/>
      <c r="U32" s="250"/>
      <c r="V32" s="336"/>
      <c r="W32" s="337"/>
    </row>
    <row r="33" spans="1:23" s="17" customFormat="1" ht="23.25" hidden="1" customHeight="1" x14ac:dyDescent="0.2">
      <c r="A33" s="474" t="s">
        <v>13</v>
      </c>
      <c r="B33" s="426" t="s">
        <v>40</v>
      </c>
      <c r="C33" s="475">
        <v>7479000000</v>
      </c>
      <c r="D33" s="527"/>
      <c r="E33" s="453" t="s">
        <v>38</v>
      </c>
      <c r="F33" s="287" t="s">
        <v>41</v>
      </c>
      <c r="G33" s="470" t="s">
        <v>39</v>
      </c>
      <c r="H33" s="516" t="s">
        <v>550</v>
      </c>
      <c r="I33" s="483"/>
      <c r="J33" s="489">
        <v>3</v>
      </c>
      <c r="K33" s="569"/>
      <c r="L33" s="569"/>
      <c r="M33" s="562"/>
      <c r="N33" s="386">
        <v>0</v>
      </c>
      <c r="O33" s="389" t="s">
        <v>598</v>
      </c>
      <c r="P33" s="538">
        <v>0</v>
      </c>
      <c r="Q33" s="349" t="s">
        <v>598</v>
      </c>
      <c r="R33" s="386">
        <v>0</v>
      </c>
      <c r="S33" s="389" t="s">
        <v>598</v>
      </c>
      <c r="T33" s="167"/>
      <c r="U33" s="183"/>
      <c r="V33" s="365">
        <v>0</v>
      </c>
      <c r="W33" s="368" t="s">
        <v>598</v>
      </c>
    </row>
    <row r="34" spans="1:23" s="17" customFormat="1" ht="22.5" hidden="1" customHeight="1" x14ac:dyDescent="0.2">
      <c r="A34" s="474"/>
      <c r="B34" s="426"/>
      <c r="C34" s="475"/>
      <c r="D34" s="527"/>
      <c r="E34" s="453"/>
      <c r="F34" s="287" t="s">
        <v>42</v>
      </c>
      <c r="G34" s="470"/>
      <c r="H34" s="516"/>
      <c r="I34" s="484"/>
      <c r="J34" s="489"/>
      <c r="K34" s="570"/>
      <c r="L34" s="570"/>
      <c r="M34" s="563"/>
      <c r="N34" s="387"/>
      <c r="O34" s="390"/>
      <c r="P34" s="539"/>
      <c r="Q34" s="371"/>
      <c r="R34" s="387"/>
      <c r="S34" s="390"/>
      <c r="T34" s="167"/>
      <c r="U34" s="183"/>
      <c r="V34" s="366"/>
      <c r="W34" s="369"/>
    </row>
    <row r="35" spans="1:23" s="17" customFormat="1" ht="22.5" hidden="1" x14ac:dyDescent="0.2">
      <c r="A35" s="474"/>
      <c r="B35" s="426"/>
      <c r="C35" s="475"/>
      <c r="D35" s="527"/>
      <c r="E35" s="453"/>
      <c r="F35" s="287" t="s">
        <v>43</v>
      </c>
      <c r="G35" s="470"/>
      <c r="H35" s="516"/>
      <c r="I35" s="485"/>
      <c r="J35" s="489"/>
      <c r="K35" s="571"/>
      <c r="L35" s="571"/>
      <c r="M35" s="564"/>
      <c r="N35" s="388"/>
      <c r="O35" s="391"/>
      <c r="P35" s="540"/>
      <c r="Q35" s="350"/>
      <c r="R35" s="388"/>
      <c r="S35" s="391"/>
      <c r="T35" s="167"/>
      <c r="U35" s="183"/>
      <c r="V35" s="367"/>
      <c r="W35" s="370"/>
    </row>
    <row r="36" spans="1:23" s="38" customFormat="1" ht="6" hidden="1" customHeight="1" x14ac:dyDescent="0.2">
      <c r="A36" s="144"/>
      <c r="B36" s="70"/>
      <c r="C36" s="71"/>
      <c r="D36" s="527"/>
      <c r="E36" s="72"/>
      <c r="F36" s="284"/>
      <c r="G36" s="73"/>
      <c r="H36" s="284"/>
      <c r="I36" s="72"/>
      <c r="J36" s="72"/>
      <c r="K36" s="124"/>
      <c r="L36" s="73"/>
      <c r="M36" s="216"/>
      <c r="N36" s="123"/>
      <c r="O36" s="243"/>
      <c r="P36" s="161"/>
      <c r="Q36" s="250"/>
      <c r="R36" s="234"/>
      <c r="S36" s="250"/>
      <c r="T36" s="161"/>
      <c r="U36" s="250"/>
      <c r="V36" s="336"/>
      <c r="W36" s="337"/>
    </row>
    <row r="37" spans="1:23" s="17" customFormat="1" ht="24.75" hidden="1" customHeight="1" x14ac:dyDescent="0.2">
      <c r="A37" s="425" t="s">
        <v>13</v>
      </c>
      <c r="B37" s="426" t="s">
        <v>44</v>
      </c>
      <c r="C37" s="514">
        <v>300734000000</v>
      </c>
      <c r="D37" s="527"/>
      <c r="E37" s="453" t="s">
        <v>38</v>
      </c>
      <c r="F37" s="102" t="s">
        <v>45</v>
      </c>
      <c r="G37" s="470" t="s">
        <v>39</v>
      </c>
      <c r="H37" s="440" t="s">
        <v>551</v>
      </c>
      <c r="I37" s="480"/>
      <c r="J37" s="427">
        <v>80000</v>
      </c>
      <c r="K37" s="558"/>
      <c r="L37" s="569"/>
      <c r="M37" s="562"/>
      <c r="N37" s="424">
        <v>83035</v>
      </c>
      <c r="O37" s="545" t="s">
        <v>599</v>
      </c>
      <c r="P37" s="538">
        <v>88695</v>
      </c>
      <c r="Q37" s="375" t="s">
        <v>599</v>
      </c>
      <c r="R37" s="378">
        <v>76387</v>
      </c>
      <c r="S37" s="375" t="s">
        <v>727</v>
      </c>
      <c r="T37" s="167"/>
      <c r="U37" s="183"/>
      <c r="V37" s="353">
        <v>76387</v>
      </c>
      <c r="W37" s="356" t="s">
        <v>727</v>
      </c>
    </row>
    <row r="38" spans="1:23" s="17" customFormat="1" ht="67.5" hidden="1" x14ac:dyDescent="0.2">
      <c r="A38" s="425"/>
      <c r="B38" s="426"/>
      <c r="C38" s="514"/>
      <c r="D38" s="527"/>
      <c r="E38" s="453"/>
      <c r="F38" s="102" t="s">
        <v>46</v>
      </c>
      <c r="G38" s="470"/>
      <c r="H38" s="440"/>
      <c r="I38" s="481"/>
      <c r="J38" s="427"/>
      <c r="K38" s="558"/>
      <c r="L38" s="570"/>
      <c r="M38" s="563"/>
      <c r="N38" s="424"/>
      <c r="O38" s="545"/>
      <c r="P38" s="539"/>
      <c r="Q38" s="376"/>
      <c r="R38" s="379"/>
      <c r="S38" s="376"/>
      <c r="T38" s="167"/>
      <c r="U38" s="183"/>
      <c r="V38" s="354"/>
      <c r="W38" s="357"/>
    </row>
    <row r="39" spans="1:23" s="17" customFormat="1" ht="22.5" hidden="1" x14ac:dyDescent="0.2">
      <c r="A39" s="425"/>
      <c r="B39" s="426"/>
      <c r="C39" s="514"/>
      <c r="D39" s="527"/>
      <c r="E39" s="453"/>
      <c r="F39" s="102" t="s">
        <v>47</v>
      </c>
      <c r="G39" s="470"/>
      <c r="H39" s="440"/>
      <c r="I39" s="481"/>
      <c r="J39" s="427"/>
      <c r="K39" s="558"/>
      <c r="L39" s="570"/>
      <c r="M39" s="563"/>
      <c r="N39" s="424"/>
      <c r="O39" s="545"/>
      <c r="P39" s="539"/>
      <c r="Q39" s="376"/>
      <c r="R39" s="379"/>
      <c r="S39" s="376"/>
      <c r="T39" s="167"/>
      <c r="U39" s="183"/>
      <c r="V39" s="354"/>
      <c r="W39" s="357"/>
    </row>
    <row r="40" spans="1:23" s="17" customFormat="1" ht="22.5" hidden="1" x14ac:dyDescent="0.2">
      <c r="A40" s="425"/>
      <c r="B40" s="426"/>
      <c r="C40" s="514"/>
      <c r="D40" s="527"/>
      <c r="E40" s="453"/>
      <c r="F40" s="102" t="s">
        <v>48</v>
      </c>
      <c r="G40" s="470"/>
      <c r="H40" s="440"/>
      <c r="I40" s="482"/>
      <c r="J40" s="427"/>
      <c r="K40" s="558"/>
      <c r="L40" s="571"/>
      <c r="M40" s="564"/>
      <c r="N40" s="424"/>
      <c r="O40" s="545"/>
      <c r="P40" s="540"/>
      <c r="Q40" s="377"/>
      <c r="R40" s="380"/>
      <c r="S40" s="377"/>
      <c r="T40" s="167"/>
      <c r="U40" s="183"/>
      <c r="V40" s="355"/>
      <c r="W40" s="358"/>
    </row>
    <row r="41" spans="1:23" s="17" customFormat="1" ht="11.25" hidden="1" customHeight="1" x14ac:dyDescent="0.2">
      <c r="A41" s="425"/>
      <c r="B41" s="426"/>
      <c r="C41" s="514"/>
      <c r="D41" s="527"/>
      <c r="E41" s="453"/>
      <c r="F41" s="102" t="s">
        <v>49</v>
      </c>
      <c r="G41" s="470"/>
      <c r="H41" s="440" t="s">
        <v>552</v>
      </c>
      <c r="I41" s="480"/>
      <c r="J41" s="427">
        <v>3000000</v>
      </c>
      <c r="K41" s="558"/>
      <c r="L41" s="558"/>
      <c r="M41" s="559"/>
      <c r="N41" s="424">
        <v>226783</v>
      </c>
      <c r="O41" s="546" t="s">
        <v>600</v>
      </c>
      <c r="P41" s="538">
        <v>2326783</v>
      </c>
      <c r="Q41" s="375" t="s">
        <v>600</v>
      </c>
      <c r="R41" s="378">
        <v>2265315</v>
      </c>
      <c r="S41" s="375" t="s">
        <v>728</v>
      </c>
      <c r="T41" s="167"/>
      <c r="U41" s="183"/>
      <c r="V41" s="353">
        <v>2265315</v>
      </c>
      <c r="W41" s="356" t="s">
        <v>728</v>
      </c>
    </row>
    <row r="42" spans="1:23" s="17" customFormat="1" ht="33.75" hidden="1" x14ac:dyDescent="0.2">
      <c r="A42" s="425"/>
      <c r="B42" s="426"/>
      <c r="C42" s="514"/>
      <c r="D42" s="527"/>
      <c r="E42" s="453"/>
      <c r="F42" s="102" t="s">
        <v>50</v>
      </c>
      <c r="G42" s="470"/>
      <c r="H42" s="440"/>
      <c r="I42" s="482"/>
      <c r="J42" s="427"/>
      <c r="K42" s="558"/>
      <c r="L42" s="558"/>
      <c r="M42" s="559"/>
      <c r="N42" s="424"/>
      <c r="O42" s="547"/>
      <c r="P42" s="540"/>
      <c r="Q42" s="377"/>
      <c r="R42" s="380"/>
      <c r="S42" s="377"/>
      <c r="T42" s="167"/>
      <c r="U42" s="183"/>
      <c r="V42" s="355"/>
      <c r="W42" s="358"/>
    </row>
    <row r="43" spans="1:23" s="17" customFormat="1" ht="15" hidden="1" customHeight="1" x14ac:dyDescent="0.2">
      <c r="A43" s="425"/>
      <c r="B43" s="426"/>
      <c r="C43" s="514"/>
      <c r="D43" s="527"/>
      <c r="E43" s="453"/>
      <c r="F43" s="440" t="s">
        <v>51</v>
      </c>
      <c r="G43" s="470"/>
      <c r="H43" s="440" t="s">
        <v>553</v>
      </c>
      <c r="I43" s="480"/>
      <c r="J43" s="427">
        <v>13602</v>
      </c>
      <c r="K43" s="558"/>
      <c r="L43" s="558"/>
      <c r="M43" s="559"/>
      <c r="N43" s="424">
        <v>0</v>
      </c>
      <c r="O43" s="546" t="s">
        <v>601</v>
      </c>
      <c r="P43" s="538">
        <v>0</v>
      </c>
      <c r="Q43" s="375" t="s">
        <v>602</v>
      </c>
      <c r="R43" s="378">
        <v>20</v>
      </c>
      <c r="S43" s="375" t="s">
        <v>729</v>
      </c>
      <c r="T43" s="167"/>
      <c r="U43" s="183"/>
      <c r="V43" s="353">
        <v>20</v>
      </c>
      <c r="W43" s="356" t="s">
        <v>729</v>
      </c>
    </row>
    <row r="44" spans="1:23" s="17" customFormat="1" ht="21" hidden="1" customHeight="1" x14ac:dyDescent="0.2">
      <c r="A44" s="425"/>
      <c r="B44" s="426"/>
      <c r="C44" s="514"/>
      <c r="D44" s="527"/>
      <c r="E44" s="453"/>
      <c r="F44" s="440"/>
      <c r="G44" s="470"/>
      <c r="H44" s="440"/>
      <c r="I44" s="481"/>
      <c r="J44" s="427"/>
      <c r="K44" s="558"/>
      <c r="L44" s="558"/>
      <c r="M44" s="559"/>
      <c r="N44" s="424"/>
      <c r="O44" s="551"/>
      <c r="P44" s="539"/>
      <c r="Q44" s="376"/>
      <c r="R44" s="379"/>
      <c r="S44" s="376"/>
      <c r="T44" s="167"/>
      <c r="U44" s="183"/>
      <c r="V44" s="354"/>
      <c r="W44" s="357"/>
    </row>
    <row r="45" spans="1:23" s="17" customFormat="1" ht="22.5" hidden="1" x14ac:dyDescent="0.2">
      <c r="A45" s="425"/>
      <c r="B45" s="426"/>
      <c r="C45" s="514"/>
      <c r="D45" s="527"/>
      <c r="E45" s="453"/>
      <c r="F45" s="102" t="s">
        <v>52</v>
      </c>
      <c r="G45" s="470"/>
      <c r="H45" s="440"/>
      <c r="I45" s="482"/>
      <c r="J45" s="427"/>
      <c r="K45" s="558"/>
      <c r="L45" s="558"/>
      <c r="M45" s="559"/>
      <c r="N45" s="424"/>
      <c r="O45" s="547"/>
      <c r="P45" s="540"/>
      <c r="Q45" s="377"/>
      <c r="R45" s="380"/>
      <c r="S45" s="377"/>
      <c r="T45" s="167"/>
      <c r="U45" s="183"/>
      <c r="V45" s="355"/>
      <c r="W45" s="358"/>
    </row>
    <row r="46" spans="1:23" s="17" customFormat="1" ht="33.75" hidden="1" x14ac:dyDescent="0.2">
      <c r="A46" s="425"/>
      <c r="B46" s="426"/>
      <c r="C46" s="514"/>
      <c r="D46" s="527"/>
      <c r="E46" s="453"/>
      <c r="F46" s="102" t="s">
        <v>53</v>
      </c>
      <c r="G46" s="470"/>
      <c r="H46" s="516" t="s">
        <v>554</v>
      </c>
      <c r="I46" s="483"/>
      <c r="J46" s="490">
        <v>12200</v>
      </c>
      <c r="K46" s="558"/>
      <c r="L46" s="558"/>
      <c r="M46" s="559"/>
      <c r="N46" s="577">
        <v>0</v>
      </c>
      <c r="O46" s="560" t="s">
        <v>603</v>
      </c>
      <c r="P46" s="538">
        <v>0</v>
      </c>
      <c r="Q46" s="375" t="s">
        <v>602</v>
      </c>
      <c r="R46" s="378">
        <v>75</v>
      </c>
      <c r="S46" s="375" t="s">
        <v>731</v>
      </c>
      <c r="T46" s="167"/>
      <c r="U46" s="183"/>
      <c r="V46" s="353">
        <v>75</v>
      </c>
      <c r="W46" s="356" t="s">
        <v>731</v>
      </c>
    </row>
    <row r="47" spans="1:23" s="17" customFormat="1" ht="33.75" hidden="1" x14ac:dyDescent="0.2">
      <c r="A47" s="425"/>
      <c r="B47" s="426"/>
      <c r="C47" s="514"/>
      <c r="D47" s="527"/>
      <c r="E47" s="453"/>
      <c r="F47" s="102" t="s">
        <v>54</v>
      </c>
      <c r="G47" s="470"/>
      <c r="H47" s="516"/>
      <c r="I47" s="485"/>
      <c r="J47" s="490"/>
      <c r="K47" s="558"/>
      <c r="L47" s="558"/>
      <c r="M47" s="559"/>
      <c r="N47" s="577"/>
      <c r="O47" s="561"/>
      <c r="P47" s="540"/>
      <c r="Q47" s="377"/>
      <c r="R47" s="380"/>
      <c r="S47" s="377"/>
      <c r="T47" s="167"/>
      <c r="U47" s="183"/>
      <c r="V47" s="355"/>
      <c r="W47" s="358"/>
    </row>
    <row r="48" spans="1:23" s="17" customFormat="1" ht="22.5" hidden="1" x14ac:dyDescent="0.2">
      <c r="A48" s="425"/>
      <c r="B48" s="426"/>
      <c r="C48" s="514"/>
      <c r="D48" s="527"/>
      <c r="E48" s="453"/>
      <c r="F48" s="102" t="s">
        <v>55</v>
      </c>
      <c r="G48" s="470"/>
      <c r="H48" s="440" t="s">
        <v>555</v>
      </c>
      <c r="I48" s="480"/>
      <c r="J48" s="490">
        <v>560000</v>
      </c>
      <c r="K48" s="558"/>
      <c r="L48" s="558"/>
      <c r="M48" s="559"/>
      <c r="N48" s="577">
        <v>0</v>
      </c>
      <c r="O48" s="560" t="s">
        <v>603</v>
      </c>
      <c r="P48" s="538">
        <v>0</v>
      </c>
      <c r="Q48" s="375" t="s">
        <v>602</v>
      </c>
      <c r="R48" s="378">
        <v>12500</v>
      </c>
      <c r="S48" s="375" t="s">
        <v>730</v>
      </c>
      <c r="T48" s="167"/>
      <c r="U48" s="183"/>
      <c r="V48" s="353">
        <v>12500</v>
      </c>
      <c r="W48" s="356" t="s">
        <v>730</v>
      </c>
    </row>
    <row r="49" spans="1:23" s="17" customFormat="1" ht="22.5" hidden="1" x14ac:dyDescent="0.2">
      <c r="A49" s="425"/>
      <c r="B49" s="426"/>
      <c r="C49" s="514"/>
      <c r="D49" s="527"/>
      <c r="E49" s="453"/>
      <c r="F49" s="102" t="s">
        <v>56</v>
      </c>
      <c r="G49" s="470"/>
      <c r="H49" s="440"/>
      <c r="I49" s="482"/>
      <c r="J49" s="490"/>
      <c r="K49" s="558"/>
      <c r="L49" s="558"/>
      <c r="M49" s="559"/>
      <c r="N49" s="577"/>
      <c r="O49" s="561"/>
      <c r="P49" s="540"/>
      <c r="Q49" s="377"/>
      <c r="R49" s="380"/>
      <c r="S49" s="377"/>
      <c r="T49" s="167"/>
      <c r="U49" s="183"/>
      <c r="V49" s="355"/>
      <c r="W49" s="358"/>
    </row>
    <row r="50" spans="1:23" s="17" customFormat="1" ht="21.75" hidden="1" customHeight="1" x14ac:dyDescent="0.2">
      <c r="A50" s="425"/>
      <c r="B50" s="426"/>
      <c r="C50" s="514"/>
      <c r="D50" s="527"/>
      <c r="E50" s="453"/>
      <c r="F50" s="102" t="s">
        <v>57</v>
      </c>
      <c r="G50" s="470"/>
      <c r="H50" s="440" t="s">
        <v>588</v>
      </c>
      <c r="I50" s="480"/>
      <c r="J50" s="517">
        <v>1</v>
      </c>
      <c r="K50" s="578">
        <v>1</v>
      </c>
      <c r="L50" s="570"/>
      <c r="M50" s="579" t="s">
        <v>628</v>
      </c>
      <c r="N50" s="565">
        <v>0</v>
      </c>
      <c r="O50" s="548" t="s">
        <v>604</v>
      </c>
      <c r="P50" s="538">
        <v>0</v>
      </c>
      <c r="Q50" s="375" t="s">
        <v>605</v>
      </c>
      <c r="R50" s="378">
        <v>80</v>
      </c>
      <c r="S50" s="375" t="s">
        <v>732</v>
      </c>
      <c r="T50" s="167"/>
      <c r="U50" s="183"/>
      <c r="V50" s="353">
        <v>80</v>
      </c>
      <c r="W50" s="356" t="s">
        <v>732</v>
      </c>
    </row>
    <row r="51" spans="1:23" s="17" customFormat="1" ht="21.75" hidden="1" customHeight="1" x14ac:dyDescent="0.2">
      <c r="A51" s="425"/>
      <c r="B51" s="426"/>
      <c r="C51" s="514"/>
      <c r="D51" s="527"/>
      <c r="E51" s="453"/>
      <c r="F51" s="102" t="s">
        <v>58</v>
      </c>
      <c r="G51" s="470"/>
      <c r="H51" s="440"/>
      <c r="I51" s="481"/>
      <c r="J51" s="517"/>
      <c r="K51" s="578"/>
      <c r="L51" s="570"/>
      <c r="M51" s="579"/>
      <c r="N51" s="565"/>
      <c r="O51" s="549"/>
      <c r="P51" s="539"/>
      <c r="Q51" s="376"/>
      <c r="R51" s="379"/>
      <c r="S51" s="376"/>
      <c r="T51" s="167"/>
      <c r="U51" s="183"/>
      <c r="V51" s="354"/>
      <c r="W51" s="357"/>
    </row>
    <row r="52" spans="1:23" s="17" customFormat="1" ht="21.75" hidden="1" customHeight="1" x14ac:dyDescent="0.2">
      <c r="A52" s="425"/>
      <c r="B52" s="426"/>
      <c r="C52" s="514"/>
      <c r="D52" s="527"/>
      <c r="E52" s="453"/>
      <c r="F52" s="102" t="s">
        <v>59</v>
      </c>
      <c r="G52" s="470"/>
      <c r="H52" s="440"/>
      <c r="I52" s="482"/>
      <c r="J52" s="517"/>
      <c r="K52" s="578"/>
      <c r="L52" s="571"/>
      <c r="M52" s="580"/>
      <c r="N52" s="565"/>
      <c r="O52" s="550"/>
      <c r="P52" s="540"/>
      <c r="Q52" s="377"/>
      <c r="R52" s="380"/>
      <c r="S52" s="377"/>
      <c r="T52" s="167"/>
      <c r="U52" s="183"/>
      <c r="V52" s="355"/>
      <c r="W52" s="358"/>
    </row>
    <row r="53" spans="1:23" s="17" customFormat="1" ht="55.5" hidden="1" customHeight="1" x14ac:dyDescent="0.2">
      <c r="A53" s="425"/>
      <c r="B53" s="426"/>
      <c r="C53" s="514"/>
      <c r="D53" s="527"/>
      <c r="E53" s="453"/>
      <c r="F53" s="102" t="s">
        <v>60</v>
      </c>
      <c r="G53" s="470"/>
      <c r="H53" s="440" t="s">
        <v>733</v>
      </c>
      <c r="I53" s="480"/>
      <c r="J53" s="427" t="s">
        <v>68</v>
      </c>
      <c r="K53" s="558"/>
      <c r="L53" s="569"/>
      <c r="M53" s="562"/>
      <c r="N53" s="424">
        <v>0</v>
      </c>
      <c r="O53" s="546" t="s">
        <v>606</v>
      </c>
      <c r="P53" s="538">
        <v>0</v>
      </c>
      <c r="Q53" s="375" t="s">
        <v>607</v>
      </c>
      <c r="R53" s="378">
        <v>932250</v>
      </c>
      <c r="S53" s="375" t="s">
        <v>734</v>
      </c>
      <c r="T53" s="167"/>
      <c r="U53" s="183"/>
      <c r="V53" s="353">
        <v>932250</v>
      </c>
      <c r="W53" s="356" t="s">
        <v>734</v>
      </c>
    </row>
    <row r="54" spans="1:23" s="17" customFormat="1" ht="55.5" hidden="1" customHeight="1" x14ac:dyDescent="0.2">
      <c r="A54" s="425"/>
      <c r="B54" s="426"/>
      <c r="C54" s="514"/>
      <c r="D54" s="527"/>
      <c r="E54" s="453"/>
      <c r="F54" s="102" t="s">
        <v>61</v>
      </c>
      <c r="G54" s="470"/>
      <c r="H54" s="440"/>
      <c r="I54" s="482"/>
      <c r="J54" s="427"/>
      <c r="K54" s="558"/>
      <c r="L54" s="571"/>
      <c r="M54" s="564"/>
      <c r="N54" s="424"/>
      <c r="O54" s="547"/>
      <c r="P54" s="540"/>
      <c r="Q54" s="377"/>
      <c r="R54" s="380"/>
      <c r="S54" s="377"/>
      <c r="T54" s="167"/>
      <c r="U54" s="183"/>
      <c r="V54" s="355"/>
      <c r="W54" s="358"/>
    </row>
    <row r="55" spans="1:23" s="17" customFormat="1" ht="135" hidden="1" x14ac:dyDescent="0.2">
      <c r="A55" s="425"/>
      <c r="B55" s="426"/>
      <c r="C55" s="514"/>
      <c r="D55" s="527"/>
      <c r="E55" s="453"/>
      <c r="F55" s="102" t="s">
        <v>62</v>
      </c>
      <c r="G55" s="470"/>
      <c r="H55" s="102" t="s">
        <v>735</v>
      </c>
      <c r="I55" s="105"/>
      <c r="J55" s="307">
        <v>225000</v>
      </c>
      <c r="L55" s="76"/>
      <c r="M55" s="217"/>
      <c r="N55" s="160">
        <v>0</v>
      </c>
      <c r="O55" s="186" t="s">
        <v>608</v>
      </c>
      <c r="P55" s="160">
        <v>0</v>
      </c>
      <c r="Q55" s="186" t="s">
        <v>609</v>
      </c>
      <c r="R55" s="160">
        <v>0</v>
      </c>
      <c r="S55" s="183" t="s">
        <v>736</v>
      </c>
      <c r="T55" s="167"/>
      <c r="U55" s="183"/>
      <c r="V55" s="334">
        <v>0</v>
      </c>
      <c r="W55" s="335" t="s">
        <v>736</v>
      </c>
    </row>
    <row r="56" spans="1:23" s="17" customFormat="1" ht="29.25" hidden="1" customHeight="1" x14ac:dyDescent="0.2">
      <c r="A56" s="425"/>
      <c r="B56" s="426"/>
      <c r="C56" s="514"/>
      <c r="D56" s="527"/>
      <c r="E56" s="453"/>
      <c r="F56" s="102" t="s">
        <v>63</v>
      </c>
      <c r="G56" s="470"/>
      <c r="H56" s="440" t="s">
        <v>737</v>
      </c>
      <c r="I56" s="480"/>
      <c r="J56" s="427">
        <v>3000</v>
      </c>
      <c r="K56" s="558"/>
      <c r="L56" s="569"/>
      <c r="M56" s="562"/>
      <c r="N56" s="424">
        <v>0</v>
      </c>
      <c r="O56" s="546" t="s">
        <v>596</v>
      </c>
      <c r="P56" s="538">
        <v>0</v>
      </c>
      <c r="Q56" s="349" t="s">
        <v>597</v>
      </c>
      <c r="R56" s="378">
        <v>2800</v>
      </c>
      <c r="S56" s="375" t="s">
        <v>738</v>
      </c>
      <c r="T56" s="167"/>
      <c r="U56" s="183"/>
      <c r="V56" s="353">
        <v>2800</v>
      </c>
      <c r="W56" s="356" t="s">
        <v>738</v>
      </c>
    </row>
    <row r="57" spans="1:23" s="17" customFormat="1" ht="29.25" hidden="1" customHeight="1" x14ac:dyDescent="0.2">
      <c r="A57" s="425"/>
      <c r="B57" s="426"/>
      <c r="C57" s="514"/>
      <c r="D57" s="527"/>
      <c r="E57" s="453"/>
      <c r="F57" s="102" t="s">
        <v>64</v>
      </c>
      <c r="G57" s="470"/>
      <c r="H57" s="440"/>
      <c r="I57" s="482"/>
      <c r="J57" s="427"/>
      <c r="K57" s="558"/>
      <c r="L57" s="571"/>
      <c r="M57" s="564"/>
      <c r="N57" s="424"/>
      <c r="O57" s="547"/>
      <c r="P57" s="540"/>
      <c r="Q57" s="350"/>
      <c r="R57" s="380"/>
      <c r="S57" s="377"/>
      <c r="T57" s="167"/>
      <c r="U57" s="183"/>
      <c r="V57" s="355"/>
      <c r="W57" s="358"/>
    </row>
    <row r="58" spans="1:23" s="17" customFormat="1" ht="15" hidden="1" customHeight="1" x14ac:dyDescent="0.2">
      <c r="A58" s="425"/>
      <c r="B58" s="426"/>
      <c r="C58" s="514"/>
      <c r="D58" s="527"/>
      <c r="E58" s="453"/>
      <c r="F58" s="102" t="s">
        <v>45</v>
      </c>
      <c r="G58" s="470"/>
      <c r="H58" s="440" t="s">
        <v>589</v>
      </c>
      <c r="I58" s="480" t="s">
        <v>590</v>
      </c>
      <c r="J58" s="427">
        <v>5000</v>
      </c>
      <c r="K58" s="569"/>
      <c r="L58" s="569"/>
      <c r="M58" s="562"/>
      <c r="N58" s="424">
        <v>0</v>
      </c>
      <c r="O58" s="546" t="s">
        <v>610</v>
      </c>
      <c r="P58" s="538">
        <v>3143</v>
      </c>
      <c r="Q58" s="349" t="s">
        <v>595</v>
      </c>
      <c r="R58" s="378">
        <v>3252</v>
      </c>
      <c r="S58" s="375" t="s">
        <v>739</v>
      </c>
      <c r="T58" s="167"/>
      <c r="U58" s="183"/>
      <c r="V58" s="353">
        <v>3252</v>
      </c>
      <c r="W58" s="356" t="s">
        <v>739</v>
      </c>
    </row>
    <row r="59" spans="1:23" s="17" customFormat="1" ht="90" hidden="1" x14ac:dyDescent="0.2">
      <c r="A59" s="425"/>
      <c r="B59" s="426"/>
      <c r="C59" s="514"/>
      <c r="D59" s="527"/>
      <c r="E59" s="453"/>
      <c r="F59" s="102" t="s">
        <v>65</v>
      </c>
      <c r="G59" s="470"/>
      <c r="H59" s="440"/>
      <c r="I59" s="481"/>
      <c r="J59" s="427"/>
      <c r="K59" s="570"/>
      <c r="L59" s="570"/>
      <c r="M59" s="563"/>
      <c r="N59" s="424"/>
      <c r="O59" s="551"/>
      <c r="P59" s="539"/>
      <c r="Q59" s="371"/>
      <c r="R59" s="379"/>
      <c r="S59" s="376"/>
      <c r="T59" s="167"/>
      <c r="U59" s="183"/>
      <c r="V59" s="354"/>
      <c r="W59" s="357"/>
    </row>
    <row r="60" spans="1:23" s="17" customFormat="1" ht="22.5" hidden="1" x14ac:dyDescent="0.2">
      <c r="A60" s="425"/>
      <c r="B60" s="426"/>
      <c r="C60" s="514"/>
      <c r="D60" s="527"/>
      <c r="E60" s="453"/>
      <c r="F60" s="102" t="s">
        <v>66</v>
      </c>
      <c r="G60" s="470"/>
      <c r="H60" s="440"/>
      <c r="I60" s="481"/>
      <c r="J60" s="427"/>
      <c r="K60" s="570"/>
      <c r="L60" s="570"/>
      <c r="M60" s="563"/>
      <c r="N60" s="424"/>
      <c r="O60" s="551"/>
      <c r="P60" s="539"/>
      <c r="Q60" s="371"/>
      <c r="R60" s="379"/>
      <c r="S60" s="376"/>
      <c r="T60" s="167"/>
      <c r="U60" s="183"/>
      <c r="V60" s="354"/>
      <c r="W60" s="357"/>
    </row>
    <row r="61" spans="1:23" s="17" customFormat="1" ht="33.75" hidden="1" x14ac:dyDescent="0.2">
      <c r="A61" s="425"/>
      <c r="B61" s="426"/>
      <c r="C61" s="514"/>
      <c r="D61" s="527"/>
      <c r="E61" s="453"/>
      <c r="F61" s="102" t="s">
        <v>67</v>
      </c>
      <c r="G61" s="470"/>
      <c r="H61" s="440"/>
      <c r="I61" s="482"/>
      <c r="J61" s="427"/>
      <c r="K61" s="571"/>
      <c r="L61" s="571"/>
      <c r="M61" s="564"/>
      <c r="N61" s="424"/>
      <c r="O61" s="547"/>
      <c r="P61" s="540"/>
      <c r="Q61" s="350"/>
      <c r="R61" s="380"/>
      <c r="S61" s="377"/>
      <c r="T61" s="167"/>
      <c r="U61" s="183"/>
      <c r="V61" s="355"/>
      <c r="W61" s="358"/>
    </row>
    <row r="62" spans="1:23" s="38" customFormat="1" ht="6" hidden="1" customHeight="1" x14ac:dyDescent="0.2">
      <c r="A62" s="144"/>
      <c r="B62" s="70"/>
      <c r="C62" s="71"/>
      <c r="D62" s="527"/>
      <c r="E62" s="72"/>
      <c r="F62" s="284"/>
      <c r="G62" s="73"/>
      <c r="H62" s="284"/>
      <c r="I62" s="72"/>
      <c r="J62" s="72"/>
      <c r="K62" s="122"/>
      <c r="L62" s="73"/>
      <c r="M62" s="216"/>
      <c r="N62" s="123"/>
      <c r="O62" s="243"/>
      <c r="P62" s="161"/>
      <c r="Q62" s="250"/>
      <c r="R62" s="234"/>
      <c r="S62" s="263"/>
      <c r="T62" s="161"/>
      <c r="U62" s="250"/>
      <c r="V62" s="336"/>
      <c r="W62" s="338"/>
    </row>
    <row r="63" spans="1:23" s="121" customFormat="1" ht="50.25" hidden="1" customHeight="1" x14ac:dyDescent="0.2">
      <c r="A63" s="439" t="s">
        <v>71</v>
      </c>
      <c r="B63" s="438" t="s">
        <v>69</v>
      </c>
      <c r="C63" s="438">
        <v>23700000000</v>
      </c>
      <c r="D63" s="527"/>
      <c r="E63" s="453" t="s">
        <v>392</v>
      </c>
      <c r="F63" s="288" t="s">
        <v>70</v>
      </c>
      <c r="G63" s="507" t="s">
        <v>391</v>
      </c>
      <c r="H63" s="440" t="s">
        <v>740</v>
      </c>
      <c r="I63" s="446" t="s">
        <v>592</v>
      </c>
      <c r="J63" s="441">
        <v>94</v>
      </c>
      <c r="K63" s="584"/>
      <c r="L63" s="446"/>
      <c r="M63" s="566"/>
      <c r="N63" s="407">
        <v>5</v>
      </c>
      <c r="O63" s="552" t="s">
        <v>418</v>
      </c>
      <c r="P63" s="407">
        <v>15</v>
      </c>
      <c r="Q63" s="552" t="s">
        <v>502</v>
      </c>
      <c r="R63" s="378">
        <v>95</v>
      </c>
      <c r="S63" s="375" t="s">
        <v>741</v>
      </c>
      <c r="T63" s="167"/>
      <c r="U63" s="183"/>
      <c r="V63" s="353">
        <v>95</v>
      </c>
      <c r="W63" s="356" t="s">
        <v>741</v>
      </c>
    </row>
    <row r="64" spans="1:23" s="121" customFormat="1" ht="50.25" hidden="1" customHeight="1" x14ac:dyDescent="0.2">
      <c r="A64" s="439"/>
      <c r="B64" s="438"/>
      <c r="C64" s="438"/>
      <c r="D64" s="527"/>
      <c r="E64" s="453"/>
      <c r="F64" s="288" t="s">
        <v>379</v>
      </c>
      <c r="G64" s="508"/>
      <c r="H64" s="440"/>
      <c r="I64" s="446"/>
      <c r="J64" s="442"/>
      <c r="K64" s="584"/>
      <c r="L64" s="446"/>
      <c r="M64" s="567"/>
      <c r="N64" s="408"/>
      <c r="O64" s="553"/>
      <c r="P64" s="408"/>
      <c r="Q64" s="553"/>
      <c r="R64" s="379"/>
      <c r="S64" s="376"/>
      <c r="T64" s="167"/>
      <c r="U64" s="183"/>
      <c r="V64" s="354"/>
      <c r="W64" s="357"/>
    </row>
    <row r="65" spans="1:23" s="121" customFormat="1" ht="50.25" hidden="1" customHeight="1" x14ac:dyDescent="0.2">
      <c r="A65" s="439"/>
      <c r="B65" s="438"/>
      <c r="C65" s="438"/>
      <c r="D65" s="527"/>
      <c r="E65" s="453"/>
      <c r="F65" s="288" t="s">
        <v>380</v>
      </c>
      <c r="G65" s="508"/>
      <c r="H65" s="440"/>
      <c r="I65" s="446"/>
      <c r="J65" s="442"/>
      <c r="K65" s="584"/>
      <c r="L65" s="446"/>
      <c r="M65" s="567"/>
      <c r="N65" s="408"/>
      <c r="O65" s="553"/>
      <c r="P65" s="408"/>
      <c r="Q65" s="553"/>
      <c r="R65" s="379"/>
      <c r="S65" s="376"/>
      <c r="T65" s="167"/>
      <c r="U65" s="183"/>
      <c r="V65" s="354"/>
      <c r="W65" s="357"/>
    </row>
    <row r="66" spans="1:23" s="121" customFormat="1" ht="50.25" hidden="1" customHeight="1" x14ac:dyDescent="0.2">
      <c r="A66" s="439"/>
      <c r="B66" s="438"/>
      <c r="C66" s="438"/>
      <c r="D66" s="527"/>
      <c r="E66" s="453"/>
      <c r="F66" s="288" t="s">
        <v>381</v>
      </c>
      <c r="G66" s="508"/>
      <c r="H66" s="440"/>
      <c r="I66" s="446"/>
      <c r="J66" s="442"/>
      <c r="K66" s="584"/>
      <c r="L66" s="446"/>
      <c r="M66" s="567"/>
      <c r="N66" s="408"/>
      <c r="O66" s="553"/>
      <c r="P66" s="408"/>
      <c r="Q66" s="553"/>
      <c r="R66" s="379"/>
      <c r="S66" s="376"/>
      <c r="T66" s="167"/>
      <c r="U66" s="183"/>
      <c r="V66" s="354"/>
      <c r="W66" s="357"/>
    </row>
    <row r="67" spans="1:23" s="121" customFormat="1" hidden="1" x14ac:dyDescent="0.2">
      <c r="A67" s="439"/>
      <c r="B67" s="438"/>
      <c r="C67" s="438"/>
      <c r="D67" s="527"/>
      <c r="E67" s="453"/>
      <c r="F67" s="288" t="s">
        <v>382</v>
      </c>
      <c r="G67" s="508"/>
      <c r="H67" s="440"/>
      <c r="I67" s="446"/>
      <c r="J67" s="443"/>
      <c r="K67" s="584"/>
      <c r="L67" s="446"/>
      <c r="M67" s="568"/>
      <c r="N67" s="409"/>
      <c r="O67" s="554"/>
      <c r="P67" s="409"/>
      <c r="Q67" s="554"/>
      <c r="R67" s="380"/>
      <c r="S67" s="377"/>
      <c r="T67" s="167"/>
      <c r="U67" s="183"/>
      <c r="V67" s="355"/>
      <c r="W67" s="358"/>
    </row>
    <row r="68" spans="1:23" s="17" customFormat="1" ht="97.5" hidden="1" customHeight="1" x14ac:dyDescent="0.2">
      <c r="A68" s="439"/>
      <c r="B68" s="438"/>
      <c r="C68" s="438"/>
      <c r="D68" s="527"/>
      <c r="E68" s="453"/>
      <c r="F68" s="450" t="s">
        <v>383</v>
      </c>
      <c r="G68" s="508"/>
      <c r="H68" s="440" t="s">
        <v>742</v>
      </c>
      <c r="I68" s="445" t="s">
        <v>591</v>
      </c>
      <c r="J68" s="444">
        <v>95</v>
      </c>
      <c r="K68" s="569"/>
      <c r="L68" s="445"/>
      <c r="M68" s="562"/>
      <c r="N68" s="410">
        <v>0</v>
      </c>
      <c r="O68" s="375" t="s">
        <v>419</v>
      </c>
      <c r="P68" s="410">
        <v>0</v>
      </c>
      <c r="Q68" s="375" t="s">
        <v>503</v>
      </c>
      <c r="R68" s="378">
        <v>44</v>
      </c>
      <c r="S68" s="375" t="s">
        <v>743</v>
      </c>
      <c r="T68" s="167"/>
      <c r="U68" s="183"/>
      <c r="V68" s="353">
        <v>44</v>
      </c>
      <c r="W68" s="356" t="s">
        <v>743</v>
      </c>
    </row>
    <row r="69" spans="1:23" s="17" customFormat="1" ht="97.5" hidden="1" customHeight="1" x14ac:dyDescent="0.2">
      <c r="A69" s="439"/>
      <c r="B69" s="438"/>
      <c r="C69" s="438"/>
      <c r="D69" s="527"/>
      <c r="E69" s="453"/>
      <c r="F69" s="451"/>
      <c r="G69" s="508"/>
      <c r="H69" s="440"/>
      <c r="I69" s="445"/>
      <c r="J69" s="444"/>
      <c r="K69" s="570"/>
      <c r="L69" s="445"/>
      <c r="M69" s="563"/>
      <c r="N69" s="410"/>
      <c r="O69" s="376"/>
      <c r="P69" s="410"/>
      <c r="Q69" s="376"/>
      <c r="R69" s="379"/>
      <c r="S69" s="376"/>
      <c r="T69" s="167"/>
      <c r="U69" s="183"/>
      <c r="V69" s="354"/>
      <c r="W69" s="357"/>
    </row>
    <row r="70" spans="1:23" s="17" customFormat="1" hidden="1" x14ac:dyDescent="0.2">
      <c r="A70" s="439"/>
      <c r="B70" s="438"/>
      <c r="C70" s="438"/>
      <c r="D70" s="527"/>
      <c r="E70" s="453"/>
      <c r="F70" s="452"/>
      <c r="G70" s="508"/>
      <c r="H70" s="440"/>
      <c r="I70" s="445"/>
      <c r="J70" s="444"/>
      <c r="K70" s="571"/>
      <c r="L70" s="445"/>
      <c r="M70" s="564"/>
      <c r="N70" s="410"/>
      <c r="O70" s="377"/>
      <c r="P70" s="410"/>
      <c r="Q70" s="377"/>
      <c r="R70" s="380"/>
      <c r="S70" s="377"/>
      <c r="T70" s="167"/>
      <c r="U70" s="183"/>
      <c r="V70" s="355"/>
      <c r="W70" s="358"/>
    </row>
    <row r="71" spans="1:23" s="17" customFormat="1" ht="22.5" hidden="1" customHeight="1" x14ac:dyDescent="0.2">
      <c r="A71" s="439"/>
      <c r="B71" s="438"/>
      <c r="C71" s="438"/>
      <c r="D71" s="527"/>
      <c r="E71" s="453"/>
      <c r="F71" s="288" t="s">
        <v>384</v>
      </c>
      <c r="G71" s="508"/>
      <c r="H71" s="440" t="s">
        <v>744</v>
      </c>
      <c r="I71" s="445" t="s">
        <v>690</v>
      </c>
      <c r="J71" s="444">
        <v>94</v>
      </c>
      <c r="K71" s="569"/>
      <c r="L71" s="569"/>
      <c r="M71" s="562"/>
      <c r="N71" s="410">
        <v>51</v>
      </c>
      <c r="O71" s="351" t="s">
        <v>417</v>
      </c>
      <c r="P71" s="410">
        <v>51</v>
      </c>
      <c r="Q71" s="375" t="s">
        <v>504</v>
      </c>
      <c r="R71" s="378">
        <v>95</v>
      </c>
      <c r="S71" s="375" t="s">
        <v>745</v>
      </c>
      <c r="T71" s="167"/>
      <c r="U71" s="183"/>
      <c r="V71" s="353">
        <v>95</v>
      </c>
      <c r="W71" s="356" t="s">
        <v>745</v>
      </c>
    </row>
    <row r="72" spans="1:23" s="17" customFormat="1" hidden="1" x14ac:dyDescent="0.2">
      <c r="A72" s="439"/>
      <c r="B72" s="438"/>
      <c r="C72" s="438"/>
      <c r="D72" s="527"/>
      <c r="E72" s="453"/>
      <c r="F72" s="288" t="s">
        <v>385</v>
      </c>
      <c r="G72" s="508"/>
      <c r="H72" s="440"/>
      <c r="I72" s="445"/>
      <c r="J72" s="444"/>
      <c r="K72" s="570"/>
      <c r="L72" s="570"/>
      <c r="M72" s="563"/>
      <c r="N72" s="410"/>
      <c r="O72" s="351"/>
      <c r="P72" s="410"/>
      <c r="Q72" s="376"/>
      <c r="R72" s="379"/>
      <c r="S72" s="376"/>
      <c r="T72" s="167"/>
      <c r="U72" s="183"/>
      <c r="V72" s="354"/>
      <c r="W72" s="357"/>
    </row>
    <row r="73" spans="1:23" s="17" customFormat="1" hidden="1" x14ac:dyDescent="0.2">
      <c r="A73" s="439"/>
      <c r="B73" s="438"/>
      <c r="C73" s="438"/>
      <c r="D73" s="527"/>
      <c r="E73" s="453"/>
      <c r="F73" s="288" t="s">
        <v>386</v>
      </c>
      <c r="G73" s="508"/>
      <c r="H73" s="440"/>
      <c r="I73" s="445"/>
      <c r="J73" s="444"/>
      <c r="K73" s="570"/>
      <c r="L73" s="570"/>
      <c r="M73" s="563"/>
      <c r="N73" s="410"/>
      <c r="O73" s="351"/>
      <c r="P73" s="410"/>
      <c r="Q73" s="376"/>
      <c r="R73" s="379"/>
      <c r="S73" s="376"/>
      <c r="T73" s="167"/>
      <c r="U73" s="183"/>
      <c r="V73" s="354"/>
      <c r="W73" s="357"/>
    </row>
    <row r="74" spans="1:23" s="17" customFormat="1" hidden="1" x14ac:dyDescent="0.2">
      <c r="A74" s="439"/>
      <c r="B74" s="438"/>
      <c r="C74" s="438"/>
      <c r="D74" s="527" t="s">
        <v>395</v>
      </c>
      <c r="E74" s="453"/>
      <c r="F74" s="288" t="s">
        <v>387</v>
      </c>
      <c r="G74" s="508"/>
      <c r="H74" s="440"/>
      <c r="I74" s="445"/>
      <c r="J74" s="444"/>
      <c r="K74" s="570"/>
      <c r="L74" s="570"/>
      <c r="M74" s="563"/>
      <c r="N74" s="410"/>
      <c r="O74" s="351"/>
      <c r="P74" s="410"/>
      <c r="Q74" s="376"/>
      <c r="R74" s="379"/>
      <c r="S74" s="376"/>
      <c r="T74" s="167"/>
      <c r="U74" s="183"/>
      <c r="V74" s="354"/>
      <c r="W74" s="357"/>
    </row>
    <row r="75" spans="1:23" s="17" customFormat="1" hidden="1" x14ac:dyDescent="0.2">
      <c r="A75" s="439"/>
      <c r="B75" s="438"/>
      <c r="C75" s="438"/>
      <c r="D75" s="527"/>
      <c r="E75" s="453"/>
      <c r="F75" s="288" t="s">
        <v>388</v>
      </c>
      <c r="G75" s="508"/>
      <c r="H75" s="440"/>
      <c r="I75" s="445"/>
      <c r="J75" s="444"/>
      <c r="K75" s="570"/>
      <c r="L75" s="570"/>
      <c r="M75" s="563"/>
      <c r="N75" s="410"/>
      <c r="O75" s="351"/>
      <c r="P75" s="410"/>
      <c r="Q75" s="376"/>
      <c r="R75" s="379"/>
      <c r="S75" s="376"/>
      <c r="T75" s="167"/>
      <c r="U75" s="183"/>
      <c r="V75" s="354"/>
      <c r="W75" s="357"/>
    </row>
    <row r="76" spans="1:23" s="17" customFormat="1" hidden="1" x14ac:dyDescent="0.2">
      <c r="A76" s="439"/>
      <c r="B76" s="438"/>
      <c r="C76" s="438"/>
      <c r="D76" s="527"/>
      <c r="E76" s="453"/>
      <c r="F76" s="288" t="s">
        <v>389</v>
      </c>
      <c r="G76" s="508"/>
      <c r="H76" s="440"/>
      <c r="I76" s="445"/>
      <c r="J76" s="444"/>
      <c r="K76" s="570"/>
      <c r="L76" s="570"/>
      <c r="M76" s="563"/>
      <c r="N76" s="410"/>
      <c r="O76" s="351"/>
      <c r="P76" s="410"/>
      <c r="Q76" s="376"/>
      <c r="R76" s="379"/>
      <c r="S76" s="376"/>
      <c r="T76" s="167"/>
      <c r="U76" s="183"/>
      <c r="V76" s="354"/>
      <c r="W76" s="357"/>
    </row>
    <row r="77" spans="1:23" s="17" customFormat="1" hidden="1" x14ac:dyDescent="0.2">
      <c r="A77" s="439"/>
      <c r="B77" s="438"/>
      <c r="C77" s="438"/>
      <c r="D77" s="527"/>
      <c r="E77" s="453"/>
      <c r="F77" s="288" t="s">
        <v>390</v>
      </c>
      <c r="G77" s="509"/>
      <c r="H77" s="440"/>
      <c r="I77" s="445"/>
      <c r="J77" s="444"/>
      <c r="K77" s="571"/>
      <c r="L77" s="571"/>
      <c r="M77" s="564"/>
      <c r="N77" s="410"/>
      <c r="O77" s="351"/>
      <c r="P77" s="410"/>
      <c r="Q77" s="377"/>
      <c r="R77" s="380"/>
      <c r="S77" s="377"/>
      <c r="T77" s="167"/>
      <c r="U77" s="183"/>
      <c r="V77" s="355"/>
      <c r="W77" s="358"/>
    </row>
    <row r="78" spans="1:23" s="38" customFormat="1" ht="6" hidden="1" customHeight="1" x14ac:dyDescent="0.2">
      <c r="A78" s="144"/>
      <c r="B78" s="70"/>
      <c r="C78" s="71"/>
      <c r="D78" s="527"/>
      <c r="E78" s="72"/>
      <c r="F78" s="284"/>
      <c r="G78" s="73"/>
      <c r="H78" s="284"/>
      <c r="I78" s="72"/>
      <c r="J78" s="72"/>
      <c r="K78" s="122"/>
      <c r="L78" s="73"/>
      <c r="M78" s="216"/>
      <c r="N78" s="123"/>
      <c r="O78" s="243"/>
      <c r="P78" s="161"/>
      <c r="Q78" s="250"/>
      <c r="R78" s="234"/>
      <c r="S78" s="263"/>
      <c r="T78" s="161"/>
      <c r="U78" s="250"/>
      <c r="V78" s="336"/>
      <c r="W78" s="338"/>
    </row>
    <row r="79" spans="1:23" s="17" customFormat="1" ht="22.5" hidden="1" x14ac:dyDescent="0.2">
      <c r="A79" s="474" t="s">
        <v>21</v>
      </c>
      <c r="B79" s="426" t="s">
        <v>72</v>
      </c>
      <c r="C79" s="475">
        <v>155687900000</v>
      </c>
      <c r="D79" s="527"/>
      <c r="E79" s="453" t="s">
        <v>73</v>
      </c>
      <c r="F79" s="102" t="s">
        <v>74</v>
      </c>
      <c r="G79" s="470" t="s">
        <v>75</v>
      </c>
      <c r="H79" s="440" t="s">
        <v>691</v>
      </c>
      <c r="I79" s="480"/>
      <c r="J79" s="476">
        <v>67</v>
      </c>
      <c r="K79" s="569"/>
      <c r="L79" s="569"/>
      <c r="M79" s="562"/>
      <c r="N79" s="395">
        <v>0</v>
      </c>
      <c r="O79" s="417" t="s">
        <v>414</v>
      </c>
      <c r="P79" s="395">
        <v>0</v>
      </c>
      <c r="Q79" s="396" t="s">
        <v>505</v>
      </c>
      <c r="R79" s="378">
        <v>0</v>
      </c>
      <c r="S79" s="375" t="s">
        <v>746</v>
      </c>
      <c r="T79" s="167"/>
      <c r="U79" s="183"/>
      <c r="V79" s="353">
        <v>0</v>
      </c>
      <c r="W79" s="356" t="s">
        <v>746</v>
      </c>
    </row>
    <row r="80" spans="1:23" s="17" customFormat="1" ht="45" hidden="1" x14ac:dyDescent="0.2">
      <c r="A80" s="474"/>
      <c r="B80" s="426"/>
      <c r="C80" s="475"/>
      <c r="D80" s="527"/>
      <c r="E80" s="453"/>
      <c r="F80" s="102" t="s">
        <v>149</v>
      </c>
      <c r="G80" s="470"/>
      <c r="H80" s="440"/>
      <c r="I80" s="481"/>
      <c r="J80" s="476"/>
      <c r="K80" s="570"/>
      <c r="L80" s="570"/>
      <c r="M80" s="563"/>
      <c r="N80" s="395"/>
      <c r="O80" s="417"/>
      <c r="P80" s="395"/>
      <c r="Q80" s="397"/>
      <c r="R80" s="379"/>
      <c r="S80" s="376"/>
      <c r="T80" s="167"/>
      <c r="U80" s="183"/>
      <c r="V80" s="354"/>
      <c r="W80" s="357"/>
    </row>
    <row r="81" spans="1:23" s="17" customFormat="1" ht="22.5" hidden="1" x14ac:dyDescent="0.2">
      <c r="A81" s="474"/>
      <c r="B81" s="426"/>
      <c r="C81" s="475"/>
      <c r="D81" s="527"/>
      <c r="E81" s="453"/>
      <c r="F81" s="102" t="s">
        <v>150</v>
      </c>
      <c r="G81" s="470"/>
      <c r="H81" s="440"/>
      <c r="I81" s="481"/>
      <c r="J81" s="476"/>
      <c r="K81" s="570"/>
      <c r="L81" s="570"/>
      <c r="M81" s="563"/>
      <c r="N81" s="395"/>
      <c r="O81" s="417"/>
      <c r="P81" s="395"/>
      <c r="Q81" s="397"/>
      <c r="R81" s="379"/>
      <c r="S81" s="376"/>
      <c r="T81" s="167"/>
      <c r="U81" s="183"/>
      <c r="V81" s="354"/>
      <c r="W81" s="357"/>
    </row>
    <row r="82" spans="1:23" s="17" customFormat="1" ht="56.25" hidden="1" x14ac:dyDescent="0.2">
      <c r="A82" s="474"/>
      <c r="B82" s="426"/>
      <c r="C82" s="475"/>
      <c r="D82" s="527"/>
      <c r="E82" s="453"/>
      <c r="F82" s="102" t="s">
        <v>151</v>
      </c>
      <c r="G82" s="470"/>
      <c r="H82" s="440"/>
      <c r="I82" s="481"/>
      <c r="J82" s="476"/>
      <c r="K82" s="570"/>
      <c r="L82" s="570"/>
      <c r="M82" s="563"/>
      <c r="N82" s="395"/>
      <c r="O82" s="417"/>
      <c r="P82" s="395"/>
      <c r="Q82" s="397"/>
      <c r="R82" s="379"/>
      <c r="S82" s="376"/>
      <c r="T82" s="167"/>
      <c r="U82" s="183"/>
      <c r="V82" s="354"/>
      <c r="W82" s="357"/>
    </row>
    <row r="83" spans="1:23" s="17" customFormat="1" ht="56.25" hidden="1" x14ac:dyDescent="0.2">
      <c r="A83" s="474"/>
      <c r="B83" s="426"/>
      <c r="C83" s="475"/>
      <c r="D83" s="527"/>
      <c r="E83" s="453"/>
      <c r="F83" s="102" t="s">
        <v>152</v>
      </c>
      <c r="G83" s="470"/>
      <c r="H83" s="440"/>
      <c r="I83" s="481"/>
      <c r="J83" s="476"/>
      <c r="K83" s="570"/>
      <c r="L83" s="570"/>
      <c r="M83" s="563"/>
      <c r="N83" s="395"/>
      <c r="O83" s="417"/>
      <c r="P83" s="395"/>
      <c r="Q83" s="397"/>
      <c r="R83" s="379"/>
      <c r="S83" s="376"/>
      <c r="T83" s="167"/>
      <c r="U83" s="183"/>
      <c r="V83" s="354"/>
      <c r="W83" s="357"/>
    </row>
    <row r="84" spans="1:23" s="17" customFormat="1" ht="56.25" hidden="1" x14ac:dyDescent="0.2">
      <c r="A84" s="474"/>
      <c r="B84" s="426"/>
      <c r="C84" s="475"/>
      <c r="D84" s="527"/>
      <c r="E84" s="453"/>
      <c r="F84" s="102" t="s">
        <v>153</v>
      </c>
      <c r="G84" s="470"/>
      <c r="H84" s="440"/>
      <c r="I84" s="482"/>
      <c r="J84" s="476"/>
      <c r="K84" s="571"/>
      <c r="L84" s="571"/>
      <c r="M84" s="564"/>
      <c r="N84" s="395"/>
      <c r="O84" s="417"/>
      <c r="P84" s="395"/>
      <c r="Q84" s="398"/>
      <c r="R84" s="380"/>
      <c r="S84" s="377"/>
      <c r="T84" s="167"/>
      <c r="U84" s="183"/>
      <c r="V84" s="355"/>
      <c r="W84" s="358"/>
    </row>
    <row r="85" spans="1:23" s="38" customFormat="1" ht="6" hidden="1" customHeight="1" x14ac:dyDescent="0.2">
      <c r="A85" s="144"/>
      <c r="B85" s="70"/>
      <c r="C85" s="71"/>
      <c r="D85" s="527"/>
      <c r="E85" s="72"/>
      <c r="F85" s="284"/>
      <c r="G85" s="73"/>
      <c r="H85" s="284"/>
      <c r="I85" s="72"/>
      <c r="J85" s="72"/>
      <c r="K85" s="125"/>
      <c r="L85" s="72"/>
      <c r="M85" s="220"/>
      <c r="N85" s="82"/>
      <c r="O85" s="244"/>
      <c r="P85" s="82"/>
      <c r="Q85" s="252"/>
      <c r="R85" s="123"/>
      <c r="S85" s="264"/>
      <c r="T85" s="82"/>
      <c r="U85" s="252"/>
      <c r="V85" s="339"/>
      <c r="W85" s="340"/>
    </row>
    <row r="86" spans="1:23" s="17" customFormat="1" ht="38.25" hidden="1" customHeight="1" x14ac:dyDescent="0.2">
      <c r="A86" s="474" t="s">
        <v>21</v>
      </c>
      <c r="B86" s="426" t="s">
        <v>76</v>
      </c>
      <c r="C86" s="475">
        <v>12103870000</v>
      </c>
      <c r="D86" s="527"/>
      <c r="E86" s="477" t="s">
        <v>73</v>
      </c>
      <c r="F86" s="102" t="s">
        <v>74</v>
      </c>
      <c r="G86" s="470" t="s">
        <v>75</v>
      </c>
      <c r="H86" s="440" t="s">
        <v>747</v>
      </c>
      <c r="I86" s="480"/>
      <c r="J86" s="476">
        <v>5</v>
      </c>
      <c r="K86" s="569"/>
      <c r="L86" s="569"/>
      <c r="M86" s="562"/>
      <c r="N86" s="395">
        <v>0</v>
      </c>
      <c r="O86" s="417" t="s">
        <v>415</v>
      </c>
      <c r="P86" s="395">
        <v>0</v>
      </c>
      <c r="Q86" s="396" t="s">
        <v>506</v>
      </c>
      <c r="R86" s="378">
        <v>1</v>
      </c>
      <c r="S86" s="375" t="s">
        <v>748</v>
      </c>
      <c r="T86" s="167"/>
      <c r="U86" s="183"/>
      <c r="V86" s="353">
        <v>1</v>
      </c>
      <c r="W86" s="356" t="s">
        <v>748</v>
      </c>
    </row>
    <row r="87" spans="1:23" s="17" customFormat="1" ht="45" hidden="1" x14ac:dyDescent="0.2">
      <c r="A87" s="474"/>
      <c r="B87" s="426"/>
      <c r="C87" s="475"/>
      <c r="D87" s="527"/>
      <c r="E87" s="477"/>
      <c r="F87" s="102" t="s">
        <v>149</v>
      </c>
      <c r="G87" s="470"/>
      <c r="H87" s="440"/>
      <c r="I87" s="481"/>
      <c r="J87" s="476"/>
      <c r="K87" s="570"/>
      <c r="L87" s="570"/>
      <c r="M87" s="563"/>
      <c r="N87" s="395"/>
      <c r="O87" s="417"/>
      <c r="P87" s="395"/>
      <c r="Q87" s="397"/>
      <c r="R87" s="379"/>
      <c r="S87" s="376"/>
      <c r="T87" s="167"/>
      <c r="U87" s="183"/>
      <c r="V87" s="354"/>
      <c r="W87" s="357"/>
    </row>
    <row r="88" spans="1:23" s="17" customFormat="1" ht="22.5" hidden="1" x14ac:dyDescent="0.2">
      <c r="A88" s="474"/>
      <c r="B88" s="426"/>
      <c r="C88" s="475"/>
      <c r="D88" s="527"/>
      <c r="E88" s="477"/>
      <c r="F88" s="102" t="s">
        <v>150</v>
      </c>
      <c r="G88" s="470"/>
      <c r="H88" s="440"/>
      <c r="I88" s="481"/>
      <c r="J88" s="476"/>
      <c r="K88" s="570"/>
      <c r="L88" s="570"/>
      <c r="M88" s="563"/>
      <c r="N88" s="395"/>
      <c r="O88" s="417"/>
      <c r="P88" s="395"/>
      <c r="Q88" s="397"/>
      <c r="R88" s="379"/>
      <c r="S88" s="376"/>
      <c r="T88" s="167"/>
      <c r="U88" s="183"/>
      <c r="V88" s="354"/>
      <c r="W88" s="357"/>
    </row>
    <row r="89" spans="1:23" s="17" customFormat="1" ht="56.25" hidden="1" x14ac:dyDescent="0.2">
      <c r="A89" s="474"/>
      <c r="B89" s="426"/>
      <c r="C89" s="475"/>
      <c r="D89" s="527"/>
      <c r="E89" s="477"/>
      <c r="F89" s="102" t="s">
        <v>151</v>
      </c>
      <c r="G89" s="470"/>
      <c r="H89" s="440"/>
      <c r="I89" s="481"/>
      <c r="J89" s="476"/>
      <c r="K89" s="570"/>
      <c r="L89" s="570"/>
      <c r="M89" s="563"/>
      <c r="N89" s="395"/>
      <c r="O89" s="417"/>
      <c r="P89" s="395"/>
      <c r="Q89" s="397"/>
      <c r="R89" s="379"/>
      <c r="S89" s="376"/>
      <c r="T89" s="167"/>
      <c r="U89" s="183"/>
      <c r="V89" s="354"/>
      <c r="W89" s="357"/>
    </row>
    <row r="90" spans="1:23" s="17" customFormat="1" ht="56.25" hidden="1" x14ac:dyDescent="0.2">
      <c r="A90" s="474"/>
      <c r="B90" s="426"/>
      <c r="C90" s="475"/>
      <c r="D90" s="527"/>
      <c r="E90" s="477"/>
      <c r="F90" s="102" t="s">
        <v>152</v>
      </c>
      <c r="G90" s="470"/>
      <c r="H90" s="440"/>
      <c r="I90" s="481"/>
      <c r="J90" s="476"/>
      <c r="K90" s="570"/>
      <c r="L90" s="570"/>
      <c r="M90" s="563"/>
      <c r="N90" s="395"/>
      <c r="O90" s="417"/>
      <c r="P90" s="395"/>
      <c r="Q90" s="397"/>
      <c r="R90" s="379"/>
      <c r="S90" s="376"/>
      <c r="T90" s="167"/>
      <c r="U90" s="183"/>
      <c r="V90" s="354"/>
      <c r="W90" s="357"/>
    </row>
    <row r="91" spans="1:23" s="17" customFormat="1" ht="56.25" hidden="1" x14ac:dyDescent="0.2">
      <c r="A91" s="474"/>
      <c r="B91" s="426"/>
      <c r="C91" s="475"/>
      <c r="D91" s="527"/>
      <c r="E91" s="477"/>
      <c r="F91" s="102" t="s">
        <v>153</v>
      </c>
      <c r="G91" s="470"/>
      <c r="H91" s="440"/>
      <c r="I91" s="482"/>
      <c r="J91" s="476"/>
      <c r="K91" s="571"/>
      <c r="L91" s="571"/>
      <c r="M91" s="564"/>
      <c r="N91" s="395"/>
      <c r="O91" s="417"/>
      <c r="P91" s="395"/>
      <c r="Q91" s="398"/>
      <c r="R91" s="380"/>
      <c r="S91" s="377"/>
      <c r="T91" s="167"/>
      <c r="U91" s="183"/>
      <c r="V91" s="355"/>
      <c r="W91" s="358"/>
    </row>
    <row r="92" spans="1:23" s="38" customFormat="1" ht="6" hidden="1" customHeight="1" x14ac:dyDescent="0.2">
      <c r="A92" s="144"/>
      <c r="B92" s="70"/>
      <c r="C92" s="71"/>
      <c r="D92" s="527"/>
      <c r="E92" s="72"/>
      <c r="F92" s="284"/>
      <c r="G92" s="73"/>
      <c r="H92" s="284"/>
      <c r="I92" s="72"/>
      <c r="J92" s="72"/>
      <c r="K92" s="125"/>
      <c r="L92" s="72"/>
      <c r="M92" s="220"/>
      <c r="N92" s="82"/>
      <c r="O92" s="244"/>
      <c r="P92" s="82"/>
      <c r="Q92" s="252"/>
      <c r="R92" s="123"/>
      <c r="S92" s="264"/>
      <c r="T92" s="82"/>
      <c r="U92" s="252"/>
      <c r="V92" s="339"/>
      <c r="W92" s="340"/>
    </row>
    <row r="93" spans="1:23" s="17" customFormat="1" ht="33.75" hidden="1" customHeight="1" x14ac:dyDescent="0.2">
      <c r="A93" s="474" t="s">
        <v>21</v>
      </c>
      <c r="B93" s="479" t="s">
        <v>77</v>
      </c>
      <c r="C93" s="475">
        <v>37050000000</v>
      </c>
      <c r="D93" s="527"/>
      <c r="E93" s="453" t="s">
        <v>73</v>
      </c>
      <c r="F93" s="102" t="s">
        <v>149</v>
      </c>
      <c r="G93" s="470" t="s">
        <v>75</v>
      </c>
      <c r="H93" s="440" t="s">
        <v>692</v>
      </c>
      <c r="I93" s="480"/>
      <c r="J93" s="478">
        <v>30</v>
      </c>
      <c r="K93" s="569"/>
      <c r="L93" s="569"/>
      <c r="M93" s="562"/>
      <c r="N93" s="411">
        <v>0</v>
      </c>
      <c r="O93" s="418" t="s">
        <v>416</v>
      </c>
      <c r="P93" s="411">
        <v>0</v>
      </c>
      <c r="Q93" s="555" t="s">
        <v>507</v>
      </c>
      <c r="R93" s="378">
        <v>0</v>
      </c>
      <c r="S93" s="375" t="s">
        <v>749</v>
      </c>
      <c r="T93" s="167"/>
      <c r="U93" s="183"/>
      <c r="V93" s="353">
        <v>0</v>
      </c>
      <c r="W93" s="356" t="s">
        <v>749</v>
      </c>
    </row>
    <row r="94" spans="1:23" s="17" customFormat="1" ht="22.5" hidden="1" x14ac:dyDescent="0.2">
      <c r="A94" s="474"/>
      <c r="B94" s="479"/>
      <c r="C94" s="475"/>
      <c r="D94" s="527"/>
      <c r="E94" s="453"/>
      <c r="F94" s="102" t="s">
        <v>150</v>
      </c>
      <c r="G94" s="470"/>
      <c r="H94" s="440"/>
      <c r="I94" s="481"/>
      <c r="J94" s="478"/>
      <c r="K94" s="570"/>
      <c r="L94" s="570"/>
      <c r="M94" s="563"/>
      <c r="N94" s="411"/>
      <c r="O94" s="419"/>
      <c r="P94" s="411"/>
      <c r="Q94" s="556"/>
      <c r="R94" s="379"/>
      <c r="S94" s="376"/>
      <c r="T94" s="167"/>
      <c r="U94" s="183"/>
      <c r="V94" s="354"/>
      <c r="W94" s="357"/>
    </row>
    <row r="95" spans="1:23" s="17" customFormat="1" ht="56.25" hidden="1" x14ac:dyDescent="0.2">
      <c r="A95" s="474"/>
      <c r="B95" s="479"/>
      <c r="C95" s="475"/>
      <c r="D95" s="527"/>
      <c r="E95" s="453"/>
      <c r="F95" s="102" t="s">
        <v>151</v>
      </c>
      <c r="G95" s="470"/>
      <c r="H95" s="440"/>
      <c r="I95" s="481"/>
      <c r="J95" s="478"/>
      <c r="K95" s="570"/>
      <c r="L95" s="570"/>
      <c r="M95" s="563"/>
      <c r="N95" s="411"/>
      <c r="O95" s="419"/>
      <c r="P95" s="411"/>
      <c r="Q95" s="556"/>
      <c r="R95" s="379"/>
      <c r="S95" s="376"/>
      <c r="T95" s="167"/>
      <c r="U95" s="183"/>
      <c r="V95" s="354"/>
      <c r="W95" s="357"/>
    </row>
    <row r="96" spans="1:23" s="17" customFormat="1" ht="56.25" hidden="1" x14ac:dyDescent="0.2">
      <c r="A96" s="474"/>
      <c r="B96" s="479"/>
      <c r="C96" s="475"/>
      <c r="D96" s="527"/>
      <c r="E96" s="453"/>
      <c r="F96" s="102" t="s">
        <v>152</v>
      </c>
      <c r="G96" s="470"/>
      <c r="H96" s="440"/>
      <c r="I96" s="481"/>
      <c r="J96" s="478"/>
      <c r="K96" s="570"/>
      <c r="L96" s="570"/>
      <c r="M96" s="563"/>
      <c r="N96" s="411"/>
      <c r="O96" s="419"/>
      <c r="P96" s="411"/>
      <c r="Q96" s="556"/>
      <c r="R96" s="379"/>
      <c r="S96" s="376"/>
      <c r="T96" s="167"/>
      <c r="U96" s="183"/>
      <c r="V96" s="354"/>
      <c r="W96" s="357"/>
    </row>
    <row r="97" spans="1:23" s="17" customFormat="1" ht="56.25" hidden="1" x14ac:dyDescent="0.2">
      <c r="A97" s="474"/>
      <c r="B97" s="479"/>
      <c r="C97" s="475"/>
      <c r="D97" s="527"/>
      <c r="E97" s="453"/>
      <c r="F97" s="102" t="s">
        <v>153</v>
      </c>
      <c r="G97" s="470"/>
      <c r="H97" s="440"/>
      <c r="I97" s="481"/>
      <c r="J97" s="478"/>
      <c r="K97" s="570"/>
      <c r="L97" s="570"/>
      <c r="M97" s="563"/>
      <c r="N97" s="411"/>
      <c r="O97" s="419"/>
      <c r="P97" s="411"/>
      <c r="Q97" s="556"/>
      <c r="R97" s="379"/>
      <c r="S97" s="376"/>
      <c r="T97" s="167"/>
      <c r="U97" s="183"/>
      <c r="V97" s="354"/>
      <c r="W97" s="357"/>
    </row>
    <row r="98" spans="1:23" s="17" customFormat="1" ht="33.75" hidden="1" x14ac:dyDescent="0.2">
      <c r="A98" s="474"/>
      <c r="B98" s="479"/>
      <c r="C98" s="475"/>
      <c r="D98" s="527"/>
      <c r="E98" s="453"/>
      <c r="F98" s="102" t="s">
        <v>78</v>
      </c>
      <c r="G98" s="470"/>
      <c r="H98" s="440"/>
      <c r="I98" s="482"/>
      <c r="J98" s="478"/>
      <c r="K98" s="571"/>
      <c r="L98" s="571"/>
      <c r="M98" s="564"/>
      <c r="N98" s="411"/>
      <c r="O98" s="420"/>
      <c r="P98" s="411"/>
      <c r="Q98" s="557"/>
      <c r="R98" s="380"/>
      <c r="S98" s="377"/>
      <c r="T98" s="167"/>
      <c r="U98" s="183"/>
      <c r="V98" s="355"/>
      <c r="W98" s="358"/>
    </row>
    <row r="99" spans="1:23" s="38" customFormat="1" ht="6" hidden="1" customHeight="1" x14ac:dyDescent="0.2">
      <c r="A99" s="144"/>
      <c r="B99" s="70"/>
      <c r="C99" s="71"/>
      <c r="D99" s="527"/>
      <c r="E99" s="72"/>
      <c r="F99" s="284"/>
      <c r="G99" s="73"/>
      <c r="H99" s="284"/>
      <c r="I99" s="72"/>
      <c r="J99" s="72"/>
      <c r="K99" s="122"/>
      <c r="L99" s="73"/>
      <c r="M99" s="216"/>
      <c r="N99" s="123"/>
      <c r="O99" s="243"/>
      <c r="P99" s="161"/>
      <c r="Q99" s="250"/>
      <c r="R99" s="234"/>
      <c r="S99" s="263"/>
      <c r="T99" s="161"/>
      <c r="U99" s="250"/>
      <c r="V99" s="336"/>
      <c r="W99" s="338"/>
    </row>
    <row r="100" spans="1:23" s="17" customFormat="1" ht="168.75" hidden="1" x14ac:dyDescent="0.2">
      <c r="A100" s="474" t="s">
        <v>21</v>
      </c>
      <c r="B100" s="426" t="s">
        <v>79</v>
      </c>
      <c r="C100" s="475">
        <v>11000000000</v>
      </c>
      <c r="D100" s="527"/>
      <c r="E100" s="453" t="s">
        <v>73</v>
      </c>
      <c r="F100" s="102" t="s">
        <v>80</v>
      </c>
      <c r="G100" s="470" t="s">
        <v>75</v>
      </c>
      <c r="H100" s="440" t="s">
        <v>144</v>
      </c>
      <c r="I100" s="105" t="s">
        <v>693</v>
      </c>
      <c r="J100" s="490" t="s">
        <v>91</v>
      </c>
      <c r="K100" s="101">
        <v>95</v>
      </c>
      <c r="L100" s="444" t="s">
        <v>401</v>
      </c>
      <c r="M100" s="543" t="s">
        <v>397</v>
      </c>
      <c r="N100" s="201">
        <v>0</v>
      </c>
      <c r="O100" s="183" t="s">
        <v>432</v>
      </c>
      <c r="P100" s="163">
        <v>0</v>
      </c>
      <c r="Q100" s="183" t="s">
        <v>508</v>
      </c>
      <c r="R100" s="160">
        <v>4</v>
      </c>
      <c r="S100" s="261" t="s">
        <v>749</v>
      </c>
      <c r="T100" s="167"/>
      <c r="U100" s="183"/>
      <c r="V100" s="334">
        <v>4</v>
      </c>
      <c r="W100" s="341" t="s">
        <v>749</v>
      </c>
    </row>
    <row r="101" spans="1:23" s="17" customFormat="1" ht="101.25" hidden="1" x14ac:dyDescent="0.2">
      <c r="A101" s="474"/>
      <c r="B101" s="426"/>
      <c r="C101" s="475"/>
      <c r="D101" s="527"/>
      <c r="E101" s="453"/>
      <c r="F101" s="102" t="s">
        <v>81</v>
      </c>
      <c r="G101" s="470"/>
      <c r="H101" s="440"/>
      <c r="I101" s="105" t="s">
        <v>694</v>
      </c>
      <c r="J101" s="490"/>
      <c r="K101" s="101">
        <v>10</v>
      </c>
      <c r="L101" s="542"/>
      <c r="M101" s="544"/>
      <c r="N101" s="201">
        <v>0</v>
      </c>
      <c r="O101" s="183" t="s">
        <v>426</v>
      </c>
      <c r="P101" s="164">
        <v>17</v>
      </c>
      <c r="Q101" s="183" t="s">
        <v>509</v>
      </c>
      <c r="R101" s="160">
        <v>10</v>
      </c>
      <c r="S101" s="261" t="s">
        <v>750</v>
      </c>
      <c r="T101" s="167"/>
      <c r="U101" s="183"/>
      <c r="V101" s="334">
        <v>10</v>
      </c>
      <c r="W101" s="341" t="s">
        <v>750</v>
      </c>
    </row>
    <row r="102" spans="1:23" s="17" customFormat="1" ht="67.5" hidden="1" x14ac:dyDescent="0.2">
      <c r="A102" s="474"/>
      <c r="B102" s="426"/>
      <c r="C102" s="475"/>
      <c r="D102" s="527"/>
      <c r="E102" s="453"/>
      <c r="F102" s="102" t="s">
        <v>82</v>
      </c>
      <c r="G102" s="470"/>
      <c r="H102" s="102" t="s">
        <v>695</v>
      </c>
      <c r="I102" s="105"/>
      <c r="J102" s="308" t="s">
        <v>92</v>
      </c>
      <c r="L102" s="76"/>
      <c r="M102" s="221"/>
      <c r="N102" s="201">
        <v>33</v>
      </c>
      <c r="O102" s="183" t="s">
        <v>427</v>
      </c>
      <c r="P102" s="164">
        <v>31</v>
      </c>
      <c r="Q102" s="183" t="s">
        <v>752</v>
      </c>
      <c r="R102" s="160"/>
      <c r="S102" s="261" t="s">
        <v>751</v>
      </c>
      <c r="T102" s="167"/>
      <c r="U102" s="183"/>
      <c r="V102" s="334"/>
      <c r="W102" s="341" t="s">
        <v>751</v>
      </c>
    </row>
    <row r="103" spans="1:23" s="17" customFormat="1" ht="146.25" hidden="1" x14ac:dyDescent="0.2">
      <c r="A103" s="474"/>
      <c r="B103" s="426"/>
      <c r="C103" s="475"/>
      <c r="D103" s="527"/>
      <c r="E103" s="453"/>
      <c r="F103" s="287" t="s">
        <v>83</v>
      </c>
      <c r="G103" s="470"/>
      <c r="H103" s="287" t="s">
        <v>90</v>
      </c>
      <c r="I103" s="103" t="s">
        <v>696</v>
      </c>
      <c r="J103" s="308">
        <v>25</v>
      </c>
      <c r="L103" s="105" t="s">
        <v>753</v>
      </c>
      <c r="M103" s="221" t="s">
        <v>420</v>
      </c>
      <c r="N103" s="201">
        <v>0</v>
      </c>
      <c r="O103" s="183"/>
      <c r="P103" s="163">
        <v>1</v>
      </c>
      <c r="Q103" s="183" t="s">
        <v>510</v>
      </c>
      <c r="R103" s="160">
        <v>9</v>
      </c>
      <c r="S103" s="261" t="s">
        <v>754</v>
      </c>
      <c r="T103" s="167"/>
      <c r="U103" s="183"/>
      <c r="V103" s="334">
        <v>9</v>
      </c>
      <c r="W103" s="341" t="s">
        <v>754</v>
      </c>
    </row>
    <row r="104" spans="1:23" s="17" customFormat="1" ht="22.5" hidden="1" customHeight="1" x14ac:dyDescent="0.2">
      <c r="A104" s="474"/>
      <c r="B104" s="426"/>
      <c r="C104" s="475"/>
      <c r="D104" s="527"/>
      <c r="E104" s="453"/>
      <c r="F104" s="287" t="s">
        <v>84</v>
      </c>
      <c r="G104" s="470"/>
      <c r="H104" s="516" t="s">
        <v>697</v>
      </c>
      <c r="I104" s="483"/>
      <c r="J104" s="489" t="s">
        <v>91</v>
      </c>
      <c r="K104" s="570"/>
      <c r="L104" s="569"/>
      <c r="M104" s="562"/>
      <c r="N104" s="386">
        <v>0</v>
      </c>
      <c r="O104" s="349" t="s">
        <v>428</v>
      </c>
      <c r="P104" s="394">
        <v>44</v>
      </c>
      <c r="Q104" s="352" t="s">
        <v>511</v>
      </c>
      <c r="R104" s="378">
        <v>95</v>
      </c>
      <c r="S104" s="375" t="s">
        <v>755</v>
      </c>
      <c r="T104" s="167"/>
      <c r="U104" s="183"/>
      <c r="V104" s="353">
        <v>95</v>
      </c>
      <c r="W104" s="356" t="s">
        <v>755</v>
      </c>
    </row>
    <row r="105" spans="1:23" s="17" customFormat="1" ht="22.5" hidden="1" x14ac:dyDescent="0.2">
      <c r="A105" s="474"/>
      <c r="B105" s="426"/>
      <c r="C105" s="475"/>
      <c r="D105" s="527"/>
      <c r="E105" s="453"/>
      <c r="F105" s="287" t="s">
        <v>85</v>
      </c>
      <c r="G105" s="470"/>
      <c r="H105" s="516"/>
      <c r="I105" s="484"/>
      <c r="J105" s="489"/>
      <c r="K105" s="570"/>
      <c r="L105" s="570"/>
      <c r="M105" s="563"/>
      <c r="N105" s="387"/>
      <c r="O105" s="371"/>
      <c r="P105" s="394"/>
      <c r="Q105" s="352"/>
      <c r="R105" s="379"/>
      <c r="S105" s="376"/>
      <c r="T105" s="167"/>
      <c r="U105" s="183"/>
      <c r="V105" s="354"/>
      <c r="W105" s="357"/>
    </row>
    <row r="106" spans="1:23" s="17" customFormat="1" ht="22.5" hidden="1" x14ac:dyDescent="0.2">
      <c r="A106" s="474"/>
      <c r="B106" s="426"/>
      <c r="C106" s="475"/>
      <c r="D106" s="527"/>
      <c r="E106" s="453"/>
      <c r="F106" s="287" t="s">
        <v>86</v>
      </c>
      <c r="G106" s="470"/>
      <c r="H106" s="516"/>
      <c r="I106" s="485"/>
      <c r="J106" s="489"/>
      <c r="K106" s="571"/>
      <c r="L106" s="571"/>
      <c r="M106" s="564"/>
      <c r="N106" s="388"/>
      <c r="O106" s="350"/>
      <c r="P106" s="394"/>
      <c r="Q106" s="352"/>
      <c r="R106" s="380"/>
      <c r="S106" s="377"/>
      <c r="T106" s="167"/>
      <c r="U106" s="183"/>
      <c r="V106" s="355"/>
      <c r="W106" s="358"/>
    </row>
    <row r="107" spans="1:23" s="17" customFormat="1" ht="33.75" hidden="1" x14ac:dyDescent="0.2">
      <c r="A107" s="474"/>
      <c r="B107" s="426"/>
      <c r="C107" s="475"/>
      <c r="D107" s="527"/>
      <c r="E107" s="453"/>
      <c r="F107" s="102" t="s">
        <v>87</v>
      </c>
      <c r="G107" s="470"/>
      <c r="H107" s="440" t="s">
        <v>141</v>
      </c>
      <c r="I107" s="488" t="s">
        <v>698</v>
      </c>
      <c r="J107" s="476" t="s">
        <v>93</v>
      </c>
      <c r="K107" s="488">
        <v>10974</v>
      </c>
      <c r="L107" s="488" t="s">
        <v>403</v>
      </c>
      <c r="M107" s="541" t="s">
        <v>397</v>
      </c>
      <c r="N107" s="395">
        <v>0</v>
      </c>
      <c r="O107" s="417" t="s">
        <v>429</v>
      </c>
      <c r="P107" s="395">
        <v>14760</v>
      </c>
      <c r="Q107" s="396" t="s">
        <v>512</v>
      </c>
      <c r="R107" s="378">
        <v>14506</v>
      </c>
      <c r="S107" s="375" t="s">
        <v>780</v>
      </c>
      <c r="T107" s="167"/>
      <c r="U107" s="183"/>
      <c r="V107" s="353">
        <v>14506</v>
      </c>
      <c r="W107" s="356" t="s">
        <v>780</v>
      </c>
    </row>
    <row r="108" spans="1:23" s="17" customFormat="1" ht="33.75" hidden="1" x14ac:dyDescent="0.2">
      <c r="A108" s="474"/>
      <c r="B108" s="426"/>
      <c r="C108" s="475"/>
      <c r="D108" s="527"/>
      <c r="E108" s="453"/>
      <c r="F108" s="102" t="s">
        <v>88</v>
      </c>
      <c r="G108" s="470"/>
      <c r="H108" s="440"/>
      <c r="I108" s="488"/>
      <c r="J108" s="476"/>
      <c r="K108" s="488"/>
      <c r="L108" s="488"/>
      <c r="M108" s="541"/>
      <c r="N108" s="395"/>
      <c r="O108" s="417"/>
      <c r="P108" s="395"/>
      <c r="Q108" s="397"/>
      <c r="R108" s="379"/>
      <c r="S108" s="376"/>
      <c r="T108" s="167"/>
      <c r="U108" s="183"/>
      <c r="V108" s="354"/>
      <c r="W108" s="357"/>
    </row>
    <row r="109" spans="1:23" s="17" customFormat="1" ht="56.25" hidden="1" x14ac:dyDescent="0.2">
      <c r="A109" s="474"/>
      <c r="B109" s="426"/>
      <c r="C109" s="475"/>
      <c r="D109" s="527"/>
      <c r="E109" s="453"/>
      <c r="F109" s="102" t="s">
        <v>89</v>
      </c>
      <c r="G109" s="470"/>
      <c r="H109" s="440"/>
      <c r="I109" s="488"/>
      <c r="J109" s="476"/>
      <c r="K109" s="488"/>
      <c r="L109" s="488"/>
      <c r="M109" s="541"/>
      <c r="N109" s="395"/>
      <c r="O109" s="417"/>
      <c r="P109" s="395"/>
      <c r="Q109" s="398"/>
      <c r="R109" s="380"/>
      <c r="S109" s="377"/>
      <c r="T109" s="167"/>
      <c r="U109" s="183"/>
      <c r="V109" s="355"/>
      <c r="W109" s="358"/>
    </row>
    <row r="110" spans="1:23" s="38" customFormat="1" ht="6" hidden="1" customHeight="1" x14ac:dyDescent="0.2">
      <c r="A110" s="144"/>
      <c r="B110" s="70"/>
      <c r="C110" s="71"/>
      <c r="D110" s="527"/>
      <c r="E110" s="72"/>
      <c r="F110" s="284"/>
      <c r="G110" s="73"/>
      <c r="H110" s="284"/>
      <c r="I110" s="72"/>
      <c r="J110" s="72"/>
      <c r="K110" s="122"/>
      <c r="L110" s="73"/>
      <c r="M110" s="216"/>
      <c r="N110" s="123"/>
      <c r="O110" s="243"/>
      <c r="P110" s="161"/>
      <c r="Q110" s="250"/>
      <c r="R110" s="234"/>
      <c r="S110" s="263"/>
      <c r="T110" s="161"/>
      <c r="U110" s="250"/>
      <c r="V110" s="336"/>
      <c r="W110" s="338"/>
    </row>
    <row r="111" spans="1:23" s="17" customFormat="1" ht="33.75" hidden="1" customHeight="1" x14ac:dyDescent="0.2">
      <c r="A111" s="474" t="s">
        <v>16</v>
      </c>
      <c r="B111" s="426" t="s">
        <v>94</v>
      </c>
      <c r="C111" s="475">
        <v>831139000000</v>
      </c>
      <c r="D111" s="527"/>
      <c r="E111" s="453" t="s">
        <v>73</v>
      </c>
      <c r="F111" s="289" t="s">
        <v>95</v>
      </c>
      <c r="G111" s="470" t="s">
        <v>75</v>
      </c>
      <c r="H111" s="440" t="s">
        <v>699</v>
      </c>
      <c r="I111" s="480"/>
      <c r="J111" s="427">
        <f>(4073708*180)+(143097*180)</f>
        <v>759024900</v>
      </c>
      <c r="K111" s="569"/>
      <c r="L111" s="569"/>
      <c r="M111" s="562"/>
      <c r="N111" s="424">
        <v>240172993</v>
      </c>
      <c r="O111" s="402" t="s">
        <v>630</v>
      </c>
      <c r="P111" s="399">
        <v>348641873</v>
      </c>
      <c r="Q111" s="402" t="s">
        <v>631</v>
      </c>
      <c r="R111" s="372">
        <v>586265561</v>
      </c>
      <c r="S111" s="375" t="s">
        <v>781</v>
      </c>
      <c r="T111" s="167"/>
      <c r="U111" s="183"/>
      <c r="V111" s="359">
        <v>586265561</v>
      </c>
      <c r="W111" s="356" t="s">
        <v>781</v>
      </c>
    </row>
    <row r="112" spans="1:23" s="17" customFormat="1" ht="33.75" hidden="1" x14ac:dyDescent="0.2">
      <c r="A112" s="474"/>
      <c r="B112" s="426"/>
      <c r="C112" s="475"/>
      <c r="D112" s="527"/>
      <c r="E112" s="453"/>
      <c r="F112" s="289" t="s">
        <v>96</v>
      </c>
      <c r="G112" s="470"/>
      <c r="H112" s="440"/>
      <c r="I112" s="481"/>
      <c r="J112" s="427"/>
      <c r="K112" s="570"/>
      <c r="L112" s="570"/>
      <c r="M112" s="563"/>
      <c r="N112" s="424"/>
      <c r="O112" s="402"/>
      <c r="P112" s="399"/>
      <c r="Q112" s="402"/>
      <c r="R112" s="373"/>
      <c r="S112" s="376"/>
      <c r="T112" s="167"/>
      <c r="U112" s="183"/>
      <c r="V112" s="360"/>
      <c r="W112" s="357"/>
    </row>
    <row r="113" spans="1:23" s="17" customFormat="1" ht="45" hidden="1" x14ac:dyDescent="0.2">
      <c r="A113" s="474"/>
      <c r="B113" s="426"/>
      <c r="C113" s="475"/>
      <c r="D113" s="527"/>
      <c r="E113" s="453"/>
      <c r="F113" s="290" t="s">
        <v>97</v>
      </c>
      <c r="G113" s="470"/>
      <c r="H113" s="440"/>
      <c r="I113" s="482"/>
      <c r="J113" s="427"/>
      <c r="K113" s="571"/>
      <c r="L113" s="571"/>
      <c r="M113" s="564"/>
      <c r="N113" s="424"/>
      <c r="O113" s="402"/>
      <c r="P113" s="399"/>
      <c r="Q113" s="402"/>
      <c r="R113" s="374"/>
      <c r="S113" s="377"/>
      <c r="T113" s="167"/>
      <c r="U113" s="183"/>
      <c r="V113" s="361"/>
      <c r="W113" s="358"/>
    </row>
    <row r="114" spans="1:23" s="38" customFormat="1" ht="6" hidden="1" customHeight="1" x14ac:dyDescent="0.2">
      <c r="A114" s="144"/>
      <c r="B114" s="70"/>
      <c r="C114" s="71"/>
      <c r="D114" s="527"/>
      <c r="E114" s="72"/>
      <c r="F114" s="284"/>
      <c r="G114" s="73"/>
      <c r="H114" s="284"/>
      <c r="I114" s="72"/>
      <c r="J114" s="72"/>
      <c r="K114" s="122"/>
      <c r="L114" s="73"/>
      <c r="M114" s="216"/>
      <c r="N114" s="123"/>
      <c r="O114" s="243"/>
      <c r="P114" s="161"/>
      <c r="Q114" s="250"/>
      <c r="R114" s="234"/>
      <c r="S114" s="263"/>
      <c r="T114" s="161"/>
      <c r="U114" s="250"/>
      <c r="V114" s="336"/>
      <c r="W114" s="338"/>
    </row>
    <row r="115" spans="1:23" s="17" customFormat="1" ht="112.5" hidden="1" x14ac:dyDescent="0.2">
      <c r="A115" s="474" t="s">
        <v>21</v>
      </c>
      <c r="B115" s="426" t="s">
        <v>98</v>
      </c>
      <c r="C115" s="475">
        <v>25184000000</v>
      </c>
      <c r="D115" s="527"/>
      <c r="E115" s="453" t="s">
        <v>73</v>
      </c>
      <c r="F115" s="102" t="s">
        <v>99</v>
      </c>
      <c r="G115" s="470" t="s">
        <v>75</v>
      </c>
      <c r="H115" s="102" t="s">
        <v>700</v>
      </c>
      <c r="I115" s="105"/>
      <c r="J115" s="309" t="s">
        <v>101</v>
      </c>
      <c r="K115" s="101">
        <v>3600</v>
      </c>
      <c r="L115" s="105" t="s">
        <v>402</v>
      </c>
      <c r="M115" s="221" t="s">
        <v>397</v>
      </c>
      <c r="N115" s="165">
        <v>2502</v>
      </c>
      <c r="O115" s="183" t="s">
        <v>431</v>
      </c>
      <c r="P115" s="165">
        <v>953</v>
      </c>
      <c r="Q115" s="183" t="s">
        <v>513</v>
      </c>
      <c r="R115" s="160">
        <v>4080</v>
      </c>
      <c r="S115" s="261" t="s">
        <v>782</v>
      </c>
      <c r="T115" s="167"/>
      <c r="U115" s="183"/>
      <c r="V115" s="334">
        <v>4080</v>
      </c>
      <c r="W115" s="341" t="s">
        <v>782</v>
      </c>
    </row>
    <row r="116" spans="1:23" s="17" customFormat="1" ht="101.25" hidden="1" x14ac:dyDescent="0.2">
      <c r="A116" s="474"/>
      <c r="B116" s="426"/>
      <c r="C116" s="475"/>
      <c r="D116" s="527"/>
      <c r="E116" s="453"/>
      <c r="F116" s="102" t="s">
        <v>100</v>
      </c>
      <c r="G116" s="470"/>
      <c r="H116" s="102" t="s">
        <v>783</v>
      </c>
      <c r="I116" s="105"/>
      <c r="J116" s="309" t="s">
        <v>102</v>
      </c>
      <c r="K116" s="101">
        <v>42015</v>
      </c>
      <c r="L116" s="105" t="s">
        <v>403</v>
      </c>
      <c r="M116" s="221" t="s">
        <v>397</v>
      </c>
      <c r="N116" s="165">
        <v>0</v>
      </c>
      <c r="O116" s="183" t="s">
        <v>430</v>
      </c>
      <c r="P116" s="165">
        <v>50732</v>
      </c>
      <c r="Q116" s="183" t="s">
        <v>514</v>
      </c>
      <c r="R116" s="160">
        <v>14506</v>
      </c>
      <c r="S116" s="261" t="s">
        <v>779</v>
      </c>
      <c r="T116" s="167"/>
      <c r="U116" s="183"/>
      <c r="V116" s="334">
        <v>14506</v>
      </c>
      <c r="W116" s="341" t="s">
        <v>779</v>
      </c>
    </row>
    <row r="117" spans="1:23" s="38" customFormat="1" ht="6.75" hidden="1" customHeight="1" x14ac:dyDescent="0.2">
      <c r="A117" s="144"/>
      <c r="B117" s="70"/>
      <c r="C117" s="71"/>
      <c r="D117" s="527"/>
      <c r="E117" s="72"/>
      <c r="F117" s="284"/>
      <c r="G117" s="73"/>
      <c r="H117" s="284"/>
      <c r="I117" s="72"/>
      <c r="J117" s="72"/>
      <c r="K117" s="122"/>
      <c r="L117" s="73"/>
      <c r="M117" s="216"/>
      <c r="N117" s="123"/>
      <c r="O117" s="243"/>
      <c r="P117" s="161"/>
      <c r="Q117" s="250"/>
      <c r="R117" s="234"/>
      <c r="S117" s="263"/>
      <c r="T117" s="161"/>
      <c r="U117" s="250"/>
      <c r="V117" s="336"/>
      <c r="W117" s="338"/>
    </row>
    <row r="118" spans="1:23" s="17" customFormat="1" ht="67.5" hidden="1" x14ac:dyDescent="0.2">
      <c r="A118" s="474" t="s">
        <v>114</v>
      </c>
      <c r="B118" s="426" t="s">
        <v>103</v>
      </c>
      <c r="C118" s="475">
        <v>5000000000</v>
      </c>
      <c r="D118" s="527"/>
      <c r="E118" s="453" t="s">
        <v>113</v>
      </c>
      <c r="F118" s="102" t="s">
        <v>104</v>
      </c>
      <c r="G118" s="470" t="s">
        <v>148</v>
      </c>
      <c r="H118" s="102" t="s">
        <v>784</v>
      </c>
      <c r="I118" s="105"/>
      <c r="J118" s="310">
        <v>1</v>
      </c>
      <c r="K118" s="90">
        <v>1</v>
      </c>
      <c r="M118" s="221" t="s">
        <v>400</v>
      </c>
      <c r="N118" s="160">
        <v>0</v>
      </c>
      <c r="O118" s="183" t="s">
        <v>406</v>
      </c>
      <c r="P118" s="160">
        <v>0</v>
      </c>
      <c r="Q118" s="183" t="s">
        <v>515</v>
      </c>
      <c r="R118" s="160">
        <v>0.2</v>
      </c>
      <c r="S118" s="261" t="s">
        <v>785</v>
      </c>
      <c r="T118" s="167"/>
      <c r="U118" s="183"/>
      <c r="V118" s="334">
        <v>0.2</v>
      </c>
      <c r="W118" s="341" t="s">
        <v>785</v>
      </c>
    </row>
    <row r="119" spans="1:23" s="17" customFormat="1" ht="90" hidden="1" x14ac:dyDescent="0.2">
      <c r="A119" s="474"/>
      <c r="B119" s="426"/>
      <c r="C119" s="475"/>
      <c r="D119" s="527"/>
      <c r="E119" s="453"/>
      <c r="F119" s="102" t="s">
        <v>105</v>
      </c>
      <c r="G119" s="470"/>
      <c r="H119" s="102" t="s">
        <v>574</v>
      </c>
      <c r="I119" s="105" t="s">
        <v>701</v>
      </c>
      <c r="J119" s="311">
        <v>1000</v>
      </c>
      <c r="K119" s="7"/>
      <c r="L119" s="76"/>
      <c r="M119" s="221" t="s">
        <v>400</v>
      </c>
      <c r="N119" s="160">
        <v>0</v>
      </c>
      <c r="O119" s="183" t="s">
        <v>409</v>
      </c>
      <c r="P119" s="160">
        <v>0</v>
      </c>
      <c r="Q119" s="183" t="s">
        <v>515</v>
      </c>
      <c r="R119" s="160">
        <v>0</v>
      </c>
      <c r="S119" s="261" t="s">
        <v>786</v>
      </c>
      <c r="T119" s="167"/>
      <c r="U119" s="183"/>
      <c r="V119" s="334">
        <v>0</v>
      </c>
      <c r="W119" s="341" t="s">
        <v>786</v>
      </c>
    </row>
    <row r="120" spans="1:23" s="17" customFormat="1" ht="45" hidden="1" x14ac:dyDescent="0.2">
      <c r="A120" s="474"/>
      <c r="B120" s="426"/>
      <c r="C120" s="475"/>
      <c r="D120" s="527"/>
      <c r="E120" s="453"/>
      <c r="F120" s="102" t="s">
        <v>106</v>
      </c>
      <c r="G120" s="470"/>
      <c r="H120" s="102" t="s">
        <v>702</v>
      </c>
      <c r="I120" s="105"/>
      <c r="J120" s="311">
        <v>1</v>
      </c>
      <c r="K120" s="7"/>
      <c r="L120" s="76"/>
      <c r="M120" s="217"/>
      <c r="N120" s="160">
        <v>0</v>
      </c>
      <c r="O120" s="183" t="s">
        <v>407</v>
      </c>
      <c r="P120" s="160">
        <v>0</v>
      </c>
      <c r="Q120" s="183" t="s">
        <v>516</v>
      </c>
      <c r="R120" s="160">
        <v>0</v>
      </c>
      <c r="S120" s="261" t="s">
        <v>787</v>
      </c>
      <c r="T120" s="167"/>
      <c r="U120" s="183"/>
      <c r="V120" s="334">
        <v>0</v>
      </c>
      <c r="W120" s="341" t="s">
        <v>787</v>
      </c>
    </row>
    <row r="121" spans="1:23" s="17" customFormat="1" ht="56.25" hidden="1" x14ac:dyDescent="0.2">
      <c r="A121" s="474"/>
      <c r="B121" s="426"/>
      <c r="C121" s="475"/>
      <c r="D121" s="527"/>
      <c r="E121" s="453"/>
      <c r="F121" s="102" t="s">
        <v>107</v>
      </c>
      <c r="G121" s="470"/>
      <c r="H121" s="102" t="s">
        <v>703</v>
      </c>
      <c r="I121" s="105"/>
      <c r="J121" s="311">
        <v>1</v>
      </c>
      <c r="K121" s="7"/>
      <c r="L121" s="76"/>
      <c r="M121" s="217"/>
      <c r="N121" s="160">
        <v>0</v>
      </c>
      <c r="O121" s="183" t="s">
        <v>408</v>
      </c>
      <c r="P121" s="160">
        <v>0</v>
      </c>
      <c r="Q121" s="183" t="s">
        <v>517</v>
      </c>
      <c r="R121" s="160">
        <v>0</v>
      </c>
      <c r="S121" s="261" t="s">
        <v>788</v>
      </c>
      <c r="T121" s="167"/>
      <c r="U121" s="183"/>
      <c r="V121" s="334">
        <v>0</v>
      </c>
      <c r="W121" s="341" t="s">
        <v>788</v>
      </c>
    </row>
    <row r="122" spans="1:23" s="17" customFormat="1" ht="123.75" hidden="1" x14ac:dyDescent="0.2">
      <c r="A122" s="474"/>
      <c r="B122" s="426"/>
      <c r="C122" s="475"/>
      <c r="D122" s="527"/>
      <c r="E122" s="453"/>
      <c r="F122" s="102" t="s">
        <v>108</v>
      </c>
      <c r="G122" s="470"/>
      <c r="H122" s="102" t="s">
        <v>142</v>
      </c>
      <c r="I122" s="105" t="s">
        <v>789</v>
      </c>
      <c r="J122" s="309" t="s">
        <v>112</v>
      </c>
      <c r="K122" s="7"/>
      <c r="L122" s="105" t="s">
        <v>398</v>
      </c>
      <c r="M122" s="221" t="s">
        <v>399</v>
      </c>
      <c r="N122" s="160">
        <v>0</v>
      </c>
      <c r="O122" s="183" t="s">
        <v>410</v>
      </c>
      <c r="P122" s="160">
        <v>0</v>
      </c>
      <c r="Q122" s="183" t="s">
        <v>518</v>
      </c>
      <c r="R122" s="160">
        <v>0</v>
      </c>
      <c r="S122" s="261" t="s">
        <v>790</v>
      </c>
      <c r="T122" s="167"/>
      <c r="U122" s="183"/>
      <c r="V122" s="334">
        <v>0</v>
      </c>
      <c r="W122" s="341" t="s">
        <v>790</v>
      </c>
    </row>
    <row r="123" spans="1:23" s="17" customFormat="1" ht="45" hidden="1" x14ac:dyDescent="0.2">
      <c r="A123" s="474"/>
      <c r="B123" s="426"/>
      <c r="C123" s="475"/>
      <c r="D123" s="527"/>
      <c r="E123" s="453"/>
      <c r="F123" s="102" t="s">
        <v>109</v>
      </c>
      <c r="G123" s="470"/>
      <c r="H123" s="102" t="s">
        <v>704</v>
      </c>
      <c r="I123" s="105"/>
      <c r="J123" s="309">
        <v>1</v>
      </c>
      <c r="K123" s="7"/>
      <c r="L123" s="76"/>
      <c r="M123" s="217"/>
      <c r="N123" s="160">
        <v>0</v>
      </c>
      <c r="O123" s="183" t="s">
        <v>413</v>
      </c>
      <c r="P123" s="160">
        <v>0</v>
      </c>
      <c r="Q123" s="183" t="s">
        <v>519</v>
      </c>
      <c r="R123" s="160">
        <v>0</v>
      </c>
      <c r="S123" s="261" t="s">
        <v>791</v>
      </c>
      <c r="T123" s="167"/>
      <c r="U123" s="183"/>
      <c r="V123" s="334">
        <v>0</v>
      </c>
      <c r="W123" s="341" t="s">
        <v>791</v>
      </c>
    </row>
    <row r="124" spans="1:23" s="17" customFormat="1" ht="67.5" hidden="1" x14ac:dyDescent="0.2">
      <c r="A124" s="474"/>
      <c r="B124" s="426"/>
      <c r="C124" s="475"/>
      <c r="D124" s="527"/>
      <c r="E124" s="453"/>
      <c r="F124" s="102" t="s">
        <v>110</v>
      </c>
      <c r="G124" s="470"/>
      <c r="H124" s="102" t="s">
        <v>143</v>
      </c>
      <c r="I124" s="105" t="s">
        <v>705</v>
      </c>
      <c r="J124" s="309">
        <v>10</v>
      </c>
      <c r="K124" s="7"/>
      <c r="L124" s="76"/>
      <c r="M124" s="221" t="s">
        <v>400</v>
      </c>
      <c r="N124" s="160">
        <v>0</v>
      </c>
      <c r="O124" s="183" t="s">
        <v>411</v>
      </c>
      <c r="P124" s="160">
        <v>0</v>
      </c>
      <c r="Q124" s="183" t="s">
        <v>520</v>
      </c>
      <c r="R124" s="160">
        <v>0</v>
      </c>
      <c r="S124" s="261" t="s">
        <v>792</v>
      </c>
      <c r="T124" s="167"/>
      <c r="U124" s="183"/>
      <c r="V124" s="334">
        <v>0</v>
      </c>
      <c r="W124" s="341" t="s">
        <v>792</v>
      </c>
    </row>
    <row r="125" spans="1:23" s="17" customFormat="1" ht="101.25" hidden="1" x14ac:dyDescent="0.2">
      <c r="A125" s="474"/>
      <c r="B125" s="426"/>
      <c r="C125" s="475"/>
      <c r="D125" s="527"/>
      <c r="E125" s="453"/>
      <c r="F125" s="102" t="s">
        <v>111</v>
      </c>
      <c r="G125" s="470"/>
      <c r="H125" s="102" t="s">
        <v>806</v>
      </c>
      <c r="I125" s="105" t="s">
        <v>706</v>
      </c>
      <c r="J125" s="309">
        <v>3</v>
      </c>
      <c r="K125" s="8"/>
      <c r="L125" s="76"/>
      <c r="M125" s="221" t="s">
        <v>400</v>
      </c>
      <c r="N125" s="160">
        <v>0</v>
      </c>
      <c r="O125" s="183" t="s">
        <v>412</v>
      </c>
      <c r="P125" s="160">
        <v>0</v>
      </c>
      <c r="Q125" s="183" t="s">
        <v>521</v>
      </c>
      <c r="R125" s="160">
        <v>0</v>
      </c>
      <c r="S125" s="261" t="s">
        <v>793</v>
      </c>
      <c r="T125" s="167"/>
      <c r="U125" s="183"/>
      <c r="V125" s="334">
        <v>0</v>
      </c>
      <c r="W125" s="341" t="s">
        <v>793</v>
      </c>
    </row>
    <row r="126" spans="1:23" s="38" customFormat="1" ht="6" hidden="1" customHeight="1" x14ac:dyDescent="0.2">
      <c r="A126" s="144"/>
      <c r="B126" s="70"/>
      <c r="C126" s="71"/>
      <c r="D126" s="527"/>
      <c r="E126" s="72"/>
      <c r="F126" s="284"/>
      <c r="G126" s="73"/>
      <c r="H126" s="284"/>
      <c r="I126" s="72"/>
      <c r="J126" s="72"/>
      <c r="K126" s="122"/>
      <c r="L126" s="73"/>
      <c r="M126" s="216"/>
      <c r="N126" s="123"/>
      <c r="O126" s="243"/>
      <c r="P126" s="161"/>
      <c r="Q126" s="250"/>
      <c r="R126" s="234"/>
      <c r="S126" s="263"/>
      <c r="T126" s="161"/>
      <c r="U126" s="250"/>
      <c r="V126" s="336"/>
      <c r="W126" s="338"/>
    </row>
    <row r="127" spans="1:23" s="17" customFormat="1" ht="152.25" hidden="1" customHeight="1" x14ac:dyDescent="0.2">
      <c r="A127" s="474" t="s">
        <v>13</v>
      </c>
      <c r="B127" s="426" t="s">
        <v>115</v>
      </c>
      <c r="C127" s="475">
        <v>9185500000</v>
      </c>
      <c r="D127" s="527"/>
      <c r="E127" s="453" t="s">
        <v>120</v>
      </c>
      <c r="F127" s="287" t="s">
        <v>116</v>
      </c>
      <c r="G127" s="470" t="s">
        <v>434</v>
      </c>
      <c r="H127" s="287" t="s">
        <v>707</v>
      </c>
      <c r="I127" s="103"/>
      <c r="J127" s="312">
        <v>1</v>
      </c>
      <c r="L127" s="76"/>
      <c r="M127" s="217"/>
      <c r="N127" s="160">
        <v>0</v>
      </c>
      <c r="O127" s="183" t="s">
        <v>436</v>
      </c>
      <c r="P127" s="160">
        <v>0</v>
      </c>
      <c r="Q127" s="183" t="s">
        <v>522</v>
      </c>
      <c r="R127" s="160">
        <v>0</v>
      </c>
      <c r="S127" s="267" t="s">
        <v>795</v>
      </c>
      <c r="T127" s="167"/>
      <c r="U127" s="183"/>
      <c r="V127" s="334">
        <v>0</v>
      </c>
      <c r="W127" s="341" t="s">
        <v>795</v>
      </c>
    </row>
    <row r="128" spans="1:23" s="17" customFormat="1" ht="34.5" hidden="1" customHeight="1" x14ac:dyDescent="0.2">
      <c r="A128" s="474"/>
      <c r="B128" s="426"/>
      <c r="C128" s="475"/>
      <c r="D128" s="527"/>
      <c r="E128" s="453"/>
      <c r="F128" s="287" t="s">
        <v>433</v>
      </c>
      <c r="G128" s="470"/>
      <c r="H128" s="287" t="s">
        <v>794</v>
      </c>
      <c r="I128" s="103"/>
      <c r="J128" s="312">
        <v>36</v>
      </c>
      <c r="L128" s="76"/>
      <c r="M128" s="217"/>
      <c r="N128" s="160">
        <v>0</v>
      </c>
      <c r="O128" s="186" t="s">
        <v>611</v>
      </c>
      <c r="P128" s="160">
        <v>2</v>
      </c>
      <c r="Q128" s="183" t="s">
        <v>612</v>
      </c>
      <c r="R128" s="160">
        <v>2</v>
      </c>
      <c r="S128" s="261" t="s">
        <v>796</v>
      </c>
      <c r="T128" s="167"/>
      <c r="U128" s="183"/>
      <c r="V128" s="334">
        <v>2</v>
      </c>
      <c r="W128" s="341" t="s">
        <v>796</v>
      </c>
    </row>
    <row r="129" spans="1:23" s="17" customFormat="1" ht="101.25" hidden="1" x14ac:dyDescent="0.2">
      <c r="A129" s="474"/>
      <c r="B129" s="426"/>
      <c r="C129" s="475"/>
      <c r="D129" s="527"/>
      <c r="E129" s="453"/>
      <c r="F129" s="287" t="s">
        <v>117</v>
      </c>
      <c r="G129" s="470"/>
      <c r="H129" s="287" t="s">
        <v>708</v>
      </c>
      <c r="I129" s="103"/>
      <c r="J129" s="312">
        <v>1</v>
      </c>
      <c r="L129" s="76"/>
      <c r="M129" s="217"/>
      <c r="N129" s="160">
        <v>0</v>
      </c>
      <c r="O129" s="183" t="s">
        <v>437</v>
      </c>
      <c r="P129" s="160"/>
      <c r="Q129" s="183" t="s">
        <v>523</v>
      </c>
      <c r="R129" s="160">
        <v>0.5</v>
      </c>
      <c r="S129" s="261" t="s">
        <v>797</v>
      </c>
      <c r="T129" s="167"/>
      <c r="U129" s="183"/>
      <c r="V129" s="334">
        <v>0.5</v>
      </c>
      <c r="W129" s="341" t="s">
        <v>797</v>
      </c>
    </row>
    <row r="130" spans="1:23" s="17" customFormat="1" ht="56.25" hidden="1" x14ac:dyDescent="0.2">
      <c r="A130" s="474"/>
      <c r="B130" s="426"/>
      <c r="C130" s="475"/>
      <c r="D130" s="527"/>
      <c r="E130" s="453"/>
      <c r="F130" s="287" t="s">
        <v>118</v>
      </c>
      <c r="G130" s="470"/>
      <c r="H130" s="287" t="s">
        <v>709</v>
      </c>
      <c r="I130" s="103"/>
      <c r="J130" s="312">
        <v>1</v>
      </c>
      <c r="L130" s="76"/>
      <c r="M130" s="217"/>
      <c r="N130" s="160">
        <v>0</v>
      </c>
      <c r="O130" s="183" t="s">
        <v>438</v>
      </c>
      <c r="P130" s="160" t="s">
        <v>524</v>
      </c>
      <c r="Q130" s="183" t="s">
        <v>525</v>
      </c>
      <c r="R130" s="160">
        <v>0.8</v>
      </c>
      <c r="S130" s="261"/>
      <c r="T130" s="167"/>
      <c r="U130" s="183"/>
      <c r="V130" s="334">
        <v>0.8</v>
      </c>
      <c r="W130" s="341"/>
    </row>
    <row r="131" spans="1:23" s="17" customFormat="1" ht="206.25" hidden="1" customHeight="1" x14ac:dyDescent="0.2">
      <c r="A131" s="474"/>
      <c r="B131" s="426"/>
      <c r="C131" s="475"/>
      <c r="D131" s="527"/>
      <c r="E131" s="453"/>
      <c r="F131" s="287" t="s">
        <v>119</v>
      </c>
      <c r="G131" s="470"/>
      <c r="H131" s="287" t="s">
        <v>798</v>
      </c>
      <c r="I131" s="103"/>
      <c r="J131" s="312">
        <v>36</v>
      </c>
      <c r="L131" s="76"/>
      <c r="M131" s="217"/>
      <c r="N131" s="160">
        <v>36</v>
      </c>
      <c r="O131" s="183"/>
      <c r="P131" s="160">
        <v>36</v>
      </c>
      <c r="Q131" s="183" t="s">
        <v>526</v>
      </c>
      <c r="R131" s="160">
        <v>36</v>
      </c>
      <c r="S131" s="261" t="s">
        <v>799</v>
      </c>
      <c r="T131" s="167"/>
      <c r="U131" s="183"/>
      <c r="V131" s="334">
        <v>36</v>
      </c>
      <c r="W131" s="341" t="s">
        <v>799</v>
      </c>
    </row>
    <row r="132" spans="1:23" s="38" customFormat="1" ht="6" hidden="1" customHeight="1" x14ac:dyDescent="0.2">
      <c r="A132" s="144"/>
      <c r="B132" s="70"/>
      <c r="C132" s="71"/>
      <c r="D132" s="527"/>
      <c r="E132" s="72"/>
      <c r="F132" s="284"/>
      <c r="G132" s="73"/>
      <c r="H132" s="284"/>
      <c r="I132" s="72"/>
      <c r="J132" s="72"/>
      <c r="K132" s="122"/>
      <c r="L132" s="73"/>
      <c r="M132" s="216"/>
      <c r="N132" s="123"/>
      <c r="O132" s="243"/>
      <c r="P132" s="161"/>
      <c r="Q132" s="250"/>
      <c r="R132" s="234"/>
      <c r="S132" s="263"/>
      <c r="T132" s="161"/>
      <c r="U132" s="250"/>
      <c r="V132" s="336"/>
      <c r="W132" s="338"/>
    </row>
    <row r="133" spans="1:23" s="17" customFormat="1" ht="135" hidden="1" x14ac:dyDescent="0.2">
      <c r="A133" s="143" t="s">
        <v>71</v>
      </c>
      <c r="B133" s="111" t="s">
        <v>121</v>
      </c>
      <c r="C133" s="5">
        <v>24000000000</v>
      </c>
      <c r="D133" s="527"/>
      <c r="E133" s="108" t="s">
        <v>123</v>
      </c>
      <c r="F133" s="102" t="s">
        <v>122</v>
      </c>
      <c r="G133" s="106" t="s">
        <v>125</v>
      </c>
      <c r="H133" s="102" t="s">
        <v>593</v>
      </c>
      <c r="I133" s="105"/>
      <c r="J133" s="313" t="s">
        <v>124</v>
      </c>
      <c r="L133" s="76"/>
      <c r="M133" s="217"/>
      <c r="N133" s="160">
        <v>99.95</v>
      </c>
      <c r="O133" s="183" t="s">
        <v>547</v>
      </c>
      <c r="P133" s="160">
        <v>99.6</v>
      </c>
      <c r="Q133" s="183" t="s">
        <v>594</v>
      </c>
      <c r="R133" s="160"/>
      <c r="S133" s="261"/>
      <c r="T133" s="167"/>
      <c r="U133" s="183"/>
      <c r="V133" s="334"/>
      <c r="W133" s="341"/>
    </row>
    <row r="134" spans="1:23" s="38" customFormat="1" ht="6" hidden="1" customHeight="1" x14ac:dyDescent="0.2">
      <c r="A134" s="144"/>
      <c r="B134" s="70"/>
      <c r="C134" s="71"/>
      <c r="D134" s="527"/>
      <c r="E134" s="72"/>
      <c r="F134" s="284"/>
      <c r="G134" s="73"/>
      <c r="H134" s="284"/>
      <c r="I134" s="72"/>
      <c r="J134" s="72"/>
      <c r="K134" s="122"/>
      <c r="L134" s="73"/>
      <c r="M134" s="216"/>
      <c r="N134" s="123"/>
      <c r="O134" s="243"/>
      <c r="P134" s="161"/>
      <c r="Q134" s="250"/>
      <c r="R134" s="234"/>
      <c r="S134" s="263"/>
      <c r="T134" s="161"/>
      <c r="U134" s="250"/>
      <c r="V134" s="336"/>
      <c r="W134" s="338"/>
    </row>
    <row r="135" spans="1:23" s="17" customFormat="1" ht="137.25" hidden="1" customHeight="1" x14ac:dyDescent="0.2">
      <c r="A135" s="474" t="s">
        <v>27</v>
      </c>
      <c r="B135" s="426" t="s">
        <v>126</v>
      </c>
      <c r="C135" s="475">
        <v>18000000000</v>
      </c>
      <c r="D135" s="527"/>
      <c r="E135" s="453" t="s">
        <v>134</v>
      </c>
      <c r="F135" s="287" t="s">
        <v>127</v>
      </c>
      <c r="G135" s="470" t="s">
        <v>133</v>
      </c>
      <c r="H135" s="287" t="s">
        <v>800</v>
      </c>
      <c r="I135" s="103"/>
      <c r="J135" s="312">
        <v>150</v>
      </c>
      <c r="K135" s="76"/>
      <c r="L135" s="76"/>
      <c r="M135" s="217"/>
      <c r="N135" s="202">
        <v>82</v>
      </c>
      <c r="O135" s="183"/>
      <c r="P135" s="160">
        <v>141</v>
      </c>
      <c r="Q135" s="183" t="s">
        <v>527</v>
      </c>
      <c r="R135" s="160">
        <v>145</v>
      </c>
      <c r="S135" s="261" t="s">
        <v>801</v>
      </c>
      <c r="T135" s="167"/>
      <c r="U135" s="183"/>
      <c r="V135" s="334">
        <v>145</v>
      </c>
      <c r="W135" s="341" t="s">
        <v>801</v>
      </c>
    </row>
    <row r="136" spans="1:23" s="17" customFormat="1" ht="33.75" hidden="1" x14ac:dyDescent="0.2">
      <c r="A136" s="474"/>
      <c r="B136" s="426"/>
      <c r="C136" s="475"/>
      <c r="D136" s="527"/>
      <c r="E136" s="453"/>
      <c r="F136" s="287" t="s">
        <v>128</v>
      </c>
      <c r="G136" s="470"/>
      <c r="H136" s="516" t="s">
        <v>802</v>
      </c>
      <c r="I136" s="483"/>
      <c r="J136" s="489">
        <v>1000</v>
      </c>
      <c r="K136" s="570"/>
      <c r="L136" s="569"/>
      <c r="M136" s="562"/>
      <c r="N136" s="394">
        <v>526</v>
      </c>
      <c r="O136" s="349"/>
      <c r="P136" s="394">
        <v>561</v>
      </c>
      <c r="Q136" s="400" t="s">
        <v>528</v>
      </c>
      <c r="R136" s="378">
        <v>874</v>
      </c>
      <c r="S136" s="375" t="s">
        <v>803</v>
      </c>
      <c r="T136" s="167"/>
      <c r="U136" s="183"/>
      <c r="V136" s="353">
        <v>874</v>
      </c>
      <c r="W136" s="356" t="s">
        <v>803</v>
      </c>
    </row>
    <row r="137" spans="1:23" s="17" customFormat="1" ht="35.25" hidden="1" customHeight="1" x14ac:dyDescent="0.2">
      <c r="A137" s="474"/>
      <c r="B137" s="426"/>
      <c r="C137" s="475"/>
      <c r="D137" s="527"/>
      <c r="E137" s="453"/>
      <c r="F137" s="287" t="s">
        <v>129</v>
      </c>
      <c r="G137" s="470"/>
      <c r="H137" s="516"/>
      <c r="I137" s="484"/>
      <c r="J137" s="489"/>
      <c r="K137" s="570"/>
      <c r="L137" s="570"/>
      <c r="M137" s="563"/>
      <c r="N137" s="394"/>
      <c r="O137" s="371"/>
      <c r="P137" s="394"/>
      <c r="Q137" s="400"/>
      <c r="R137" s="379"/>
      <c r="S137" s="376"/>
      <c r="T137" s="167"/>
      <c r="U137" s="183"/>
      <c r="V137" s="354"/>
      <c r="W137" s="357"/>
    </row>
    <row r="138" spans="1:23" s="17" customFormat="1" ht="35.25" hidden="1" customHeight="1" x14ac:dyDescent="0.2">
      <c r="A138" s="474"/>
      <c r="B138" s="426"/>
      <c r="C138" s="475"/>
      <c r="D138" s="527"/>
      <c r="E138" s="453"/>
      <c r="F138" s="287" t="s">
        <v>130</v>
      </c>
      <c r="G138" s="470"/>
      <c r="H138" s="516"/>
      <c r="I138" s="484"/>
      <c r="J138" s="489"/>
      <c r="K138" s="570"/>
      <c r="L138" s="570"/>
      <c r="M138" s="563"/>
      <c r="N138" s="394"/>
      <c r="O138" s="371"/>
      <c r="P138" s="394"/>
      <c r="Q138" s="400"/>
      <c r="R138" s="379"/>
      <c r="S138" s="376"/>
      <c r="T138" s="167"/>
      <c r="U138" s="183"/>
      <c r="V138" s="354"/>
      <c r="W138" s="357"/>
    </row>
    <row r="139" spans="1:23" s="17" customFormat="1" ht="35.25" hidden="1" customHeight="1" x14ac:dyDescent="0.2">
      <c r="A139" s="474"/>
      <c r="B139" s="426"/>
      <c r="C139" s="475"/>
      <c r="D139" s="527"/>
      <c r="E139" s="453"/>
      <c r="F139" s="287" t="s">
        <v>131</v>
      </c>
      <c r="G139" s="470"/>
      <c r="H139" s="516"/>
      <c r="I139" s="485"/>
      <c r="J139" s="489"/>
      <c r="K139" s="571"/>
      <c r="L139" s="571"/>
      <c r="M139" s="564"/>
      <c r="N139" s="394"/>
      <c r="O139" s="350"/>
      <c r="P139" s="394"/>
      <c r="Q139" s="400"/>
      <c r="R139" s="380"/>
      <c r="S139" s="377"/>
      <c r="T139" s="167"/>
      <c r="U139" s="183"/>
      <c r="V139" s="355"/>
      <c r="W139" s="358"/>
    </row>
    <row r="140" spans="1:23" s="38" customFormat="1" ht="6" hidden="1" customHeight="1" x14ac:dyDescent="0.2">
      <c r="A140" s="144"/>
      <c r="B140" s="70"/>
      <c r="C140" s="71"/>
      <c r="D140" s="527"/>
      <c r="E140" s="72"/>
      <c r="F140" s="284"/>
      <c r="G140" s="73"/>
      <c r="H140" s="284"/>
      <c r="I140" s="72"/>
      <c r="J140" s="72"/>
      <c r="K140" s="122"/>
      <c r="L140" s="73"/>
      <c r="M140" s="216"/>
      <c r="N140" s="123"/>
      <c r="O140" s="243"/>
      <c r="P140" s="161"/>
      <c r="Q140" s="250"/>
      <c r="R140" s="234"/>
      <c r="S140" s="263"/>
      <c r="T140" s="161"/>
      <c r="U140" s="250"/>
      <c r="V140" s="336"/>
      <c r="W140" s="338"/>
    </row>
    <row r="141" spans="1:23" s="17" customFormat="1" ht="27" hidden="1" customHeight="1" x14ac:dyDescent="0.2">
      <c r="A141" s="474" t="s">
        <v>27</v>
      </c>
      <c r="B141" s="426" t="s">
        <v>135</v>
      </c>
      <c r="C141" s="475">
        <v>14450464327</v>
      </c>
      <c r="D141" s="527"/>
      <c r="E141" s="453" t="s">
        <v>139</v>
      </c>
      <c r="F141" s="291" t="s">
        <v>136</v>
      </c>
      <c r="G141" s="470" t="s">
        <v>140</v>
      </c>
      <c r="H141" s="486" t="s">
        <v>639</v>
      </c>
      <c r="I141" s="591"/>
      <c r="J141" s="487">
        <f>16000-3434</f>
        <v>12566</v>
      </c>
      <c r="K141" s="558"/>
      <c r="L141" s="569"/>
      <c r="M141" s="562"/>
      <c r="N141" s="412">
        <v>925</v>
      </c>
      <c r="O141" s="421" t="s">
        <v>423</v>
      </c>
      <c r="P141" s="412">
        <v>8557</v>
      </c>
      <c r="Q141" s="401" t="s">
        <v>529</v>
      </c>
      <c r="R141" s="378">
        <v>10600</v>
      </c>
      <c r="S141" s="375" t="s">
        <v>804</v>
      </c>
      <c r="T141" s="167"/>
      <c r="U141" s="183"/>
      <c r="V141" s="353">
        <v>10600</v>
      </c>
      <c r="W141" s="356" t="s">
        <v>804</v>
      </c>
    </row>
    <row r="142" spans="1:23" s="17" customFormat="1" ht="27" hidden="1" customHeight="1" x14ac:dyDescent="0.2">
      <c r="A142" s="474"/>
      <c r="B142" s="426"/>
      <c r="C142" s="475"/>
      <c r="D142" s="527"/>
      <c r="E142" s="453"/>
      <c r="F142" s="291" t="s">
        <v>137</v>
      </c>
      <c r="G142" s="470"/>
      <c r="H142" s="486"/>
      <c r="I142" s="592"/>
      <c r="J142" s="487"/>
      <c r="K142" s="558"/>
      <c r="L142" s="570"/>
      <c r="M142" s="563"/>
      <c r="N142" s="412"/>
      <c r="O142" s="422"/>
      <c r="P142" s="412"/>
      <c r="Q142" s="401"/>
      <c r="R142" s="379"/>
      <c r="S142" s="376"/>
      <c r="T142" s="167"/>
      <c r="U142" s="183"/>
      <c r="V142" s="354"/>
      <c r="W142" s="357"/>
    </row>
    <row r="143" spans="1:23" s="17" customFormat="1" ht="27" hidden="1" customHeight="1" x14ac:dyDescent="0.2">
      <c r="A143" s="474"/>
      <c r="B143" s="426"/>
      <c r="C143" s="475"/>
      <c r="D143" s="527"/>
      <c r="E143" s="453"/>
      <c r="F143" s="291" t="s">
        <v>138</v>
      </c>
      <c r="G143" s="470"/>
      <c r="H143" s="486"/>
      <c r="I143" s="593"/>
      <c r="J143" s="487"/>
      <c r="K143" s="558"/>
      <c r="L143" s="571"/>
      <c r="M143" s="564"/>
      <c r="N143" s="412"/>
      <c r="O143" s="423"/>
      <c r="P143" s="412"/>
      <c r="Q143" s="401"/>
      <c r="R143" s="380"/>
      <c r="S143" s="377"/>
      <c r="T143" s="167"/>
      <c r="U143" s="183"/>
      <c r="V143" s="355"/>
      <c r="W143" s="358"/>
    </row>
    <row r="144" spans="1:23" s="17" customFormat="1" ht="94.5" hidden="1" customHeight="1" x14ac:dyDescent="0.2">
      <c r="A144" s="474"/>
      <c r="B144" s="426"/>
      <c r="C144" s="475"/>
      <c r="D144" s="528"/>
      <c r="E144" s="453"/>
      <c r="F144" s="291" t="s">
        <v>147</v>
      </c>
      <c r="G144" s="470"/>
      <c r="H144" s="291" t="s">
        <v>640</v>
      </c>
      <c r="I144" s="109"/>
      <c r="J144" s="314">
        <v>21083</v>
      </c>
      <c r="L144" s="76"/>
      <c r="M144" s="217"/>
      <c r="N144" s="160">
        <v>23688</v>
      </c>
      <c r="O144" s="183" t="s">
        <v>424</v>
      </c>
      <c r="P144" s="160">
        <v>23688</v>
      </c>
      <c r="Q144" s="183" t="s">
        <v>530</v>
      </c>
      <c r="R144" s="160">
        <v>30909</v>
      </c>
      <c r="S144" s="261" t="s">
        <v>805</v>
      </c>
      <c r="T144" s="167"/>
      <c r="U144" s="183"/>
      <c r="V144" s="334">
        <v>30909</v>
      </c>
      <c r="W144" s="341" t="s">
        <v>805</v>
      </c>
    </row>
    <row r="145" spans="1:23" ht="5.25" customHeight="1" x14ac:dyDescent="0.2">
      <c r="A145" s="145"/>
      <c r="B145" s="32"/>
      <c r="C145" s="33"/>
      <c r="D145" s="33"/>
      <c r="E145" s="34"/>
      <c r="F145" s="292"/>
      <c r="G145" s="35"/>
      <c r="H145" s="292"/>
      <c r="I145" s="34"/>
      <c r="J145" s="34"/>
      <c r="K145" s="43"/>
      <c r="L145" s="35"/>
      <c r="M145" s="222"/>
      <c r="N145" s="128"/>
      <c r="O145" s="245"/>
      <c r="P145" s="128"/>
      <c r="Q145" s="253"/>
      <c r="R145" s="128"/>
      <c r="S145" s="265"/>
      <c r="T145" s="128"/>
      <c r="U145" s="253"/>
      <c r="V145" s="339"/>
      <c r="W145" s="340"/>
    </row>
    <row r="146" spans="1:23" s="17" customFormat="1" ht="12.75" hidden="1" x14ac:dyDescent="0.2">
      <c r="A146" s="448" t="s">
        <v>155</v>
      </c>
      <c r="B146" s="468" t="s">
        <v>156</v>
      </c>
      <c r="C146" s="469">
        <v>4270630927</v>
      </c>
      <c r="D146" s="466" t="s">
        <v>177</v>
      </c>
      <c r="E146" s="466"/>
      <c r="F146" s="293" t="s">
        <v>178</v>
      </c>
      <c r="G146" s="466" t="s">
        <v>177</v>
      </c>
      <c r="H146" s="285" t="s">
        <v>157</v>
      </c>
      <c r="I146" s="113"/>
      <c r="J146" s="306">
        <v>2</v>
      </c>
      <c r="K146" s="76"/>
      <c r="L146" s="76"/>
      <c r="M146" s="217"/>
      <c r="N146" s="166">
        <v>0</v>
      </c>
      <c r="O146" s="392" t="s">
        <v>439</v>
      </c>
      <c r="P146" s="166">
        <v>0</v>
      </c>
      <c r="Q146" s="349" t="s">
        <v>439</v>
      </c>
      <c r="R146" s="166">
        <v>0</v>
      </c>
      <c r="S146" s="349" t="s">
        <v>439</v>
      </c>
      <c r="T146" s="167"/>
      <c r="U146" s="183"/>
      <c r="V146" s="342"/>
      <c r="W146" s="362"/>
    </row>
    <row r="147" spans="1:23" s="17" customFormat="1" ht="12.75" hidden="1" x14ac:dyDescent="0.2">
      <c r="A147" s="448"/>
      <c r="B147" s="468"/>
      <c r="C147" s="469"/>
      <c r="D147" s="466"/>
      <c r="E147" s="466"/>
      <c r="F147" s="293" t="s">
        <v>179</v>
      </c>
      <c r="G147" s="466"/>
      <c r="H147" s="285" t="s">
        <v>158</v>
      </c>
      <c r="I147" s="113"/>
      <c r="J147" s="306">
        <v>738.68399999999997</v>
      </c>
      <c r="K147" s="76"/>
      <c r="L147" s="76"/>
      <c r="M147" s="217"/>
      <c r="N147" s="166">
        <v>0</v>
      </c>
      <c r="O147" s="405"/>
      <c r="P147" s="166">
        <v>0</v>
      </c>
      <c r="Q147" s="371"/>
      <c r="R147" s="166">
        <v>0</v>
      </c>
      <c r="S147" s="371"/>
      <c r="T147" s="167"/>
      <c r="U147" s="183"/>
      <c r="V147" s="342"/>
      <c r="W147" s="363"/>
    </row>
    <row r="148" spans="1:23" s="17" customFormat="1" ht="12.75" hidden="1" x14ac:dyDescent="0.2">
      <c r="A148" s="448"/>
      <c r="B148" s="468"/>
      <c r="C148" s="469"/>
      <c r="D148" s="466"/>
      <c r="E148" s="466"/>
      <c r="F148" s="293" t="s">
        <v>180</v>
      </c>
      <c r="G148" s="466"/>
      <c r="H148" s="285" t="s">
        <v>159</v>
      </c>
      <c r="I148" s="113"/>
      <c r="J148" s="306">
        <v>1036</v>
      </c>
      <c r="K148" s="76"/>
      <c r="L148" s="76"/>
      <c r="M148" s="217"/>
      <c r="N148" s="166">
        <v>176</v>
      </c>
      <c r="O148" s="393"/>
      <c r="P148" s="166">
        <v>229</v>
      </c>
      <c r="Q148" s="350"/>
      <c r="R148" s="166">
        <v>332</v>
      </c>
      <c r="S148" s="350"/>
      <c r="T148" s="167"/>
      <c r="U148" s="183"/>
      <c r="V148" s="342"/>
      <c r="W148" s="364"/>
    </row>
    <row r="149" spans="1:23" s="17" customFormat="1" ht="24.75" hidden="1" customHeight="1" x14ac:dyDescent="0.2">
      <c r="A149" s="448"/>
      <c r="B149" s="468" t="s">
        <v>160</v>
      </c>
      <c r="C149" s="472">
        <v>108379436193</v>
      </c>
      <c r="D149" s="466"/>
      <c r="E149" s="466"/>
      <c r="F149" s="293" t="s">
        <v>181</v>
      </c>
      <c r="G149" s="466"/>
      <c r="H149" s="287" t="s">
        <v>161</v>
      </c>
      <c r="I149" s="28"/>
      <c r="J149" s="306">
        <v>22114</v>
      </c>
      <c r="K149" s="76"/>
      <c r="L149" s="76"/>
      <c r="M149" s="217"/>
      <c r="N149" s="166">
        <v>1093</v>
      </c>
      <c r="O149" s="392"/>
      <c r="P149" s="167">
        <v>8850</v>
      </c>
      <c r="Q149" s="351"/>
      <c r="R149" s="160">
        <v>10906</v>
      </c>
      <c r="S149" s="276"/>
      <c r="T149" s="167"/>
      <c r="U149" s="183"/>
      <c r="V149" s="160"/>
      <c r="W149" s="330"/>
    </row>
    <row r="150" spans="1:23" s="17" customFormat="1" ht="33.75" hidden="1" x14ac:dyDescent="0.2">
      <c r="A150" s="448"/>
      <c r="B150" s="468"/>
      <c r="C150" s="472"/>
      <c r="D150" s="466"/>
      <c r="E150" s="466"/>
      <c r="F150" s="293" t="s">
        <v>182</v>
      </c>
      <c r="G150" s="466"/>
      <c r="H150" s="287" t="s">
        <v>162</v>
      </c>
      <c r="I150" s="28"/>
      <c r="J150" s="315">
        <v>75267</v>
      </c>
      <c r="K150" s="76"/>
      <c r="L150" s="76"/>
      <c r="M150" s="217"/>
      <c r="N150" s="166">
        <v>56851</v>
      </c>
      <c r="O150" s="393"/>
      <c r="P150" s="168">
        <v>78363</v>
      </c>
      <c r="Q150" s="351"/>
      <c r="R150" s="160">
        <v>129022</v>
      </c>
      <c r="S150" s="276"/>
      <c r="T150" s="167"/>
      <c r="U150" s="183"/>
      <c r="V150" s="160"/>
      <c r="W150" s="330"/>
    </row>
    <row r="151" spans="1:23" s="17" customFormat="1" ht="12.75" hidden="1" x14ac:dyDescent="0.2">
      <c r="A151" s="448"/>
      <c r="B151" s="468" t="s">
        <v>163</v>
      </c>
      <c r="C151" s="469">
        <v>19254510022</v>
      </c>
      <c r="D151" s="466"/>
      <c r="E151" s="466"/>
      <c r="F151" s="293" t="s">
        <v>178</v>
      </c>
      <c r="G151" s="466"/>
      <c r="H151" s="301" t="s">
        <v>157</v>
      </c>
      <c r="I151" s="116"/>
      <c r="J151" s="316">
        <v>1</v>
      </c>
      <c r="K151" s="76"/>
      <c r="L151" s="76"/>
      <c r="M151" s="217"/>
      <c r="N151" s="166">
        <v>0</v>
      </c>
      <c r="O151" s="392" t="s">
        <v>440</v>
      </c>
      <c r="P151" s="167">
        <v>0</v>
      </c>
      <c r="Q151" s="351" t="s">
        <v>440</v>
      </c>
      <c r="R151" s="160">
        <v>1</v>
      </c>
      <c r="S151" s="351" t="s">
        <v>825</v>
      </c>
      <c r="T151" s="167"/>
      <c r="U151" s="183"/>
      <c r="V151" s="160"/>
      <c r="W151" s="351"/>
    </row>
    <row r="152" spans="1:23" s="17" customFormat="1" ht="12.75" hidden="1" x14ac:dyDescent="0.2">
      <c r="A152" s="448"/>
      <c r="B152" s="468"/>
      <c r="C152" s="469"/>
      <c r="D152" s="466"/>
      <c r="E152" s="466"/>
      <c r="F152" s="293" t="s">
        <v>179</v>
      </c>
      <c r="G152" s="466"/>
      <c r="H152" s="301" t="s">
        <v>158</v>
      </c>
      <c r="I152" s="116"/>
      <c r="J152" s="316">
        <v>1300</v>
      </c>
      <c r="K152" s="76"/>
      <c r="L152" s="76"/>
      <c r="M152" s="217"/>
      <c r="N152" s="166">
        <v>0</v>
      </c>
      <c r="O152" s="405"/>
      <c r="P152" s="167">
        <v>0</v>
      </c>
      <c r="Q152" s="351"/>
      <c r="R152" s="160">
        <v>0</v>
      </c>
      <c r="S152" s="351"/>
      <c r="T152" s="167"/>
      <c r="U152" s="183"/>
      <c r="V152" s="160"/>
      <c r="W152" s="351"/>
    </row>
    <row r="153" spans="1:23" s="17" customFormat="1" ht="12.75" hidden="1" x14ac:dyDescent="0.2">
      <c r="A153" s="448"/>
      <c r="B153" s="468"/>
      <c r="C153" s="469"/>
      <c r="D153" s="466"/>
      <c r="E153" s="466"/>
      <c r="F153" s="293" t="s">
        <v>180</v>
      </c>
      <c r="G153" s="466"/>
      <c r="H153" s="301" t="s">
        <v>159</v>
      </c>
      <c r="I153" s="116"/>
      <c r="J153" s="316">
        <v>6347</v>
      </c>
      <c r="K153" s="76"/>
      <c r="L153" s="76"/>
      <c r="M153" s="217"/>
      <c r="N153" s="166">
        <v>5306</v>
      </c>
      <c r="O153" s="393"/>
      <c r="P153" s="167">
        <v>6119</v>
      </c>
      <c r="Q153" s="351"/>
      <c r="R153" s="160">
        <v>9390</v>
      </c>
      <c r="S153" s="351"/>
      <c r="T153" s="167"/>
      <c r="U153" s="183"/>
      <c r="V153" s="160"/>
      <c r="W153" s="351"/>
    </row>
    <row r="154" spans="1:23" s="17" customFormat="1" ht="12.75" hidden="1" x14ac:dyDescent="0.2">
      <c r="A154" s="448"/>
      <c r="B154" s="468" t="s">
        <v>164</v>
      </c>
      <c r="C154" s="473">
        <v>11302817938</v>
      </c>
      <c r="D154" s="466"/>
      <c r="E154" s="466"/>
      <c r="F154" s="293" t="s">
        <v>178</v>
      </c>
      <c r="G154" s="466"/>
      <c r="H154" s="285" t="s">
        <v>157</v>
      </c>
      <c r="I154" s="113"/>
      <c r="J154" s="281">
        <v>1</v>
      </c>
      <c r="K154" s="76"/>
      <c r="L154" s="76"/>
      <c r="M154" s="217"/>
      <c r="N154" s="166">
        <v>0</v>
      </c>
      <c r="O154" s="392" t="s">
        <v>440</v>
      </c>
      <c r="P154" s="167">
        <v>0</v>
      </c>
      <c r="Q154" s="351" t="s">
        <v>440</v>
      </c>
      <c r="R154" s="160">
        <v>1</v>
      </c>
      <c r="S154" s="351" t="s">
        <v>825</v>
      </c>
      <c r="T154" s="167"/>
      <c r="U154" s="183"/>
      <c r="V154" s="160"/>
      <c r="W154" s="351"/>
    </row>
    <row r="155" spans="1:23" s="17" customFormat="1" ht="12.75" hidden="1" x14ac:dyDescent="0.2">
      <c r="A155" s="448"/>
      <c r="B155" s="468"/>
      <c r="C155" s="473"/>
      <c r="D155" s="466"/>
      <c r="E155" s="466"/>
      <c r="F155" s="293" t="s">
        <v>179</v>
      </c>
      <c r="G155" s="466"/>
      <c r="H155" s="285" t="s">
        <v>158</v>
      </c>
      <c r="I155" s="113"/>
      <c r="J155" s="281">
        <v>1500</v>
      </c>
      <c r="K155" s="76"/>
      <c r="L155" s="76"/>
      <c r="M155" s="217"/>
      <c r="N155" s="166">
        <v>0</v>
      </c>
      <c r="O155" s="405"/>
      <c r="P155" s="167">
        <v>0</v>
      </c>
      <c r="Q155" s="351"/>
      <c r="R155" s="160">
        <v>0</v>
      </c>
      <c r="S155" s="351"/>
      <c r="T155" s="167"/>
      <c r="U155" s="183"/>
      <c r="V155" s="160"/>
      <c r="W155" s="351"/>
    </row>
    <row r="156" spans="1:23" s="17" customFormat="1" ht="12.75" hidden="1" x14ac:dyDescent="0.2">
      <c r="A156" s="448"/>
      <c r="B156" s="468"/>
      <c r="C156" s="473"/>
      <c r="D156" s="466"/>
      <c r="E156" s="466"/>
      <c r="F156" s="293" t="s">
        <v>180</v>
      </c>
      <c r="G156" s="466"/>
      <c r="H156" s="285" t="s">
        <v>159</v>
      </c>
      <c r="I156" s="113"/>
      <c r="J156" s="281">
        <v>11864.318082578331</v>
      </c>
      <c r="K156" s="76"/>
      <c r="L156" s="76"/>
      <c r="M156" s="217"/>
      <c r="N156" s="166">
        <v>4289</v>
      </c>
      <c r="O156" s="393"/>
      <c r="P156" s="169">
        <v>4827</v>
      </c>
      <c r="Q156" s="351"/>
      <c r="R156" s="160">
        <v>7907</v>
      </c>
      <c r="S156" s="351"/>
      <c r="T156" s="167"/>
      <c r="U156" s="183"/>
      <c r="V156" s="160"/>
      <c r="W156" s="351"/>
    </row>
    <row r="157" spans="1:23" s="17" customFormat="1" ht="12.75" hidden="1" x14ac:dyDescent="0.2">
      <c r="A157" s="448"/>
      <c r="B157" s="468" t="s">
        <v>165</v>
      </c>
      <c r="C157" s="469">
        <v>26503974187</v>
      </c>
      <c r="D157" s="466"/>
      <c r="E157" s="466"/>
      <c r="F157" s="293" t="s">
        <v>178</v>
      </c>
      <c r="G157" s="466"/>
      <c r="H157" s="302" t="s">
        <v>157</v>
      </c>
      <c r="I157" s="29"/>
      <c r="J157" s="317">
        <v>1</v>
      </c>
      <c r="K157" s="76"/>
      <c r="L157" s="76"/>
      <c r="M157" s="217"/>
      <c r="N157" s="166">
        <v>0</v>
      </c>
      <c r="O157" s="392" t="s">
        <v>440</v>
      </c>
      <c r="P157" s="167">
        <v>0</v>
      </c>
      <c r="Q157" s="351" t="s">
        <v>440</v>
      </c>
      <c r="R157" s="160">
        <v>1</v>
      </c>
      <c r="S157" s="351" t="s">
        <v>825</v>
      </c>
      <c r="T157" s="167"/>
      <c r="U157" s="183"/>
      <c r="V157" s="160"/>
      <c r="W157" s="351"/>
    </row>
    <row r="158" spans="1:23" s="17" customFormat="1" ht="12.75" hidden="1" x14ac:dyDescent="0.2">
      <c r="A158" s="448"/>
      <c r="B158" s="468"/>
      <c r="C158" s="469"/>
      <c r="D158" s="466"/>
      <c r="E158" s="466"/>
      <c r="F158" s="293" t="s">
        <v>179</v>
      </c>
      <c r="G158" s="466"/>
      <c r="H158" s="302" t="s">
        <v>158</v>
      </c>
      <c r="I158" s="29"/>
      <c r="J158" s="317">
        <v>2000</v>
      </c>
      <c r="K158" s="76"/>
      <c r="L158" s="76"/>
      <c r="M158" s="217"/>
      <c r="N158" s="166">
        <v>0</v>
      </c>
      <c r="O158" s="405"/>
      <c r="P158" s="167">
        <v>0</v>
      </c>
      <c r="Q158" s="351"/>
      <c r="R158" s="160">
        <v>0</v>
      </c>
      <c r="S158" s="351"/>
      <c r="T158" s="167"/>
      <c r="U158" s="183"/>
      <c r="V158" s="160"/>
      <c r="W158" s="351"/>
    </row>
    <row r="159" spans="1:23" s="17" customFormat="1" ht="12.75" hidden="1" x14ac:dyDescent="0.2">
      <c r="A159" s="448"/>
      <c r="B159" s="468"/>
      <c r="C159" s="469"/>
      <c r="D159" s="466"/>
      <c r="E159" s="466"/>
      <c r="F159" s="293" t="s">
        <v>180</v>
      </c>
      <c r="G159" s="466"/>
      <c r="H159" s="302" t="s">
        <v>159</v>
      </c>
      <c r="I159" s="29"/>
      <c r="J159" s="317">
        <v>16208.363070093892</v>
      </c>
      <c r="K159" s="76"/>
      <c r="L159" s="76"/>
      <c r="M159" s="217"/>
      <c r="N159" s="166">
        <v>6572</v>
      </c>
      <c r="O159" s="393"/>
      <c r="P159" s="169">
        <v>6687</v>
      </c>
      <c r="Q159" s="351"/>
      <c r="R159" s="160">
        <v>12462</v>
      </c>
      <c r="S159" s="351"/>
      <c r="T159" s="167"/>
      <c r="U159" s="183"/>
      <c r="V159" s="160"/>
      <c r="W159" s="351"/>
    </row>
    <row r="160" spans="1:23" s="17" customFormat="1" ht="12.75" hidden="1" x14ac:dyDescent="0.2">
      <c r="A160" s="448"/>
      <c r="B160" s="468" t="s">
        <v>166</v>
      </c>
      <c r="C160" s="469">
        <v>159241257396</v>
      </c>
      <c r="D160" s="466"/>
      <c r="E160" s="466"/>
      <c r="F160" s="293" t="s">
        <v>183</v>
      </c>
      <c r="G160" s="466"/>
      <c r="H160" s="287" t="s">
        <v>157</v>
      </c>
      <c r="I160" s="28"/>
      <c r="J160" s="318">
        <v>1</v>
      </c>
      <c r="K160" s="76"/>
      <c r="L160" s="76"/>
      <c r="M160" s="217"/>
      <c r="N160" s="166">
        <v>0</v>
      </c>
      <c r="O160" s="392" t="s">
        <v>441</v>
      </c>
      <c r="P160" s="167">
        <v>0</v>
      </c>
      <c r="Q160" s="352" t="s">
        <v>441</v>
      </c>
      <c r="R160" s="160">
        <v>0</v>
      </c>
      <c r="S160" s="352" t="s">
        <v>441</v>
      </c>
      <c r="T160" s="167"/>
      <c r="U160" s="183"/>
      <c r="V160" s="160"/>
      <c r="W160" s="352"/>
    </row>
    <row r="161" spans="1:23" s="17" customFormat="1" ht="12.75" hidden="1" x14ac:dyDescent="0.2">
      <c r="A161" s="448"/>
      <c r="B161" s="468"/>
      <c r="C161" s="469"/>
      <c r="D161" s="466"/>
      <c r="E161" s="466"/>
      <c r="F161" s="293" t="s">
        <v>184</v>
      </c>
      <c r="G161" s="466"/>
      <c r="H161" s="287" t="s">
        <v>158</v>
      </c>
      <c r="I161" s="28"/>
      <c r="J161" s="318">
        <v>59</v>
      </c>
      <c r="K161" s="76"/>
      <c r="L161" s="76"/>
      <c r="M161" s="217"/>
      <c r="N161" s="166">
        <v>0</v>
      </c>
      <c r="O161" s="405"/>
      <c r="P161" s="167">
        <v>0</v>
      </c>
      <c r="Q161" s="352"/>
      <c r="R161" s="160">
        <v>0</v>
      </c>
      <c r="S161" s="352"/>
      <c r="T161" s="167"/>
      <c r="U161" s="183"/>
      <c r="V161" s="160"/>
      <c r="W161" s="352"/>
    </row>
    <row r="162" spans="1:23" s="17" customFormat="1" ht="12.75" hidden="1" x14ac:dyDescent="0.2">
      <c r="A162" s="448"/>
      <c r="B162" s="468"/>
      <c r="C162" s="469"/>
      <c r="D162" s="466"/>
      <c r="E162" s="466"/>
      <c r="F162" s="293" t="s">
        <v>185</v>
      </c>
      <c r="G162" s="466"/>
      <c r="H162" s="287" t="s">
        <v>158</v>
      </c>
      <c r="I162" s="28"/>
      <c r="J162" s="318">
        <v>59</v>
      </c>
      <c r="K162" s="76"/>
      <c r="L162" s="76"/>
      <c r="M162" s="217"/>
      <c r="N162" s="166">
        <v>0</v>
      </c>
      <c r="O162" s="393"/>
      <c r="P162" s="167">
        <v>0</v>
      </c>
      <c r="Q162" s="352"/>
      <c r="R162" s="160">
        <v>0</v>
      </c>
      <c r="S162" s="352"/>
      <c r="T162" s="167"/>
      <c r="U162" s="183"/>
      <c r="V162" s="160"/>
      <c r="W162" s="352"/>
    </row>
    <row r="163" spans="1:23" s="17" customFormat="1" ht="12.75" hidden="1" x14ac:dyDescent="0.2">
      <c r="A163" s="448"/>
      <c r="B163" s="468"/>
      <c r="C163" s="469"/>
      <c r="D163" s="466"/>
      <c r="E163" s="466"/>
      <c r="F163" s="293" t="s">
        <v>186</v>
      </c>
      <c r="G163" s="466"/>
      <c r="H163" s="287" t="s">
        <v>157</v>
      </c>
      <c r="I163" s="28"/>
      <c r="J163" s="318">
        <v>1</v>
      </c>
      <c r="K163" s="76"/>
      <c r="L163" s="76"/>
      <c r="M163" s="217"/>
      <c r="N163" s="166">
        <v>0</v>
      </c>
      <c r="O163" s="392" t="s">
        <v>442</v>
      </c>
      <c r="P163" s="167">
        <v>1</v>
      </c>
      <c r="Q163" s="352" t="s">
        <v>535</v>
      </c>
      <c r="R163" s="160">
        <v>1</v>
      </c>
      <c r="S163" s="352" t="s">
        <v>535</v>
      </c>
      <c r="T163" s="167"/>
      <c r="U163" s="183"/>
      <c r="V163" s="160"/>
      <c r="W163" s="352"/>
    </row>
    <row r="164" spans="1:23" s="17" customFormat="1" ht="12.75" hidden="1" x14ac:dyDescent="0.2">
      <c r="A164" s="448"/>
      <c r="B164" s="468"/>
      <c r="C164" s="469"/>
      <c r="D164" s="466"/>
      <c r="E164" s="466"/>
      <c r="F164" s="293" t="s">
        <v>187</v>
      </c>
      <c r="G164" s="466"/>
      <c r="H164" s="287" t="s">
        <v>158</v>
      </c>
      <c r="I164" s="28"/>
      <c r="J164" s="318">
        <v>2</v>
      </c>
      <c r="K164" s="76"/>
      <c r="L164" s="76"/>
      <c r="M164" s="217"/>
      <c r="N164" s="166">
        <v>0</v>
      </c>
      <c r="O164" s="393"/>
      <c r="P164" s="167">
        <v>0</v>
      </c>
      <c r="Q164" s="352"/>
      <c r="R164" s="160">
        <v>0</v>
      </c>
      <c r="S164" s="352"/>
      <c r="T164" s="167"/>
      <c r="U164" s="183"/>
      <c r="V164" s="160"/>
      <c r="W164" s="352"/>
    </row>
    <row r="165" spans="1:23" s="17" customFormat="1" ht="15" hidden="1" customHeight="1" x14ac:dyDescent="0.2">
      <c r="A165" s="448"/>
      <c r="B165" s="468"/>
      <c r="C165" s="469"/>
      <c r="D165" s="466"/>
      <c r="E165" s="466"/>
      <c r="F165" s="293" t="s">
        <v>188</v>
      </c>
      <c r="G165" s="466"/>
      <c r="H165" s="287" t="s">
        <v>158</v>
      </c>
      <c r="I165" s="28"/>
      <c r="J165" s="318">
        <v>10000</v>
      </c>
      <c r="K165" s="76"/>
      <c r="L165" s="76"/>
      <c r="M165" s="217"/>
      <c r="N165" s="166">
        <v>9998</v>
      </c>
      <c r="O165" s="183"/>
      <c r="P165" s="169">
        <v>9998</v>
      </c>
      <c r="Q165" s="183"/>
      <c r="R165" s="278">
        <v>9998</v>
      </c>
      <c r="S165" s="276"/>
      <c r="T165" s="167"/>
      <c r="U165" s="183"/>
      <c r="V165" s="278"/>
      <c r="W165" s="330"/>
    </row>
    <row r="166" spans="1:23" s="17" customFormat="1" ht="15" hidden="1" customHeight="1" x14ac:dyDescent="0.2">
      <c r="A166" s="448"/>
      <c r="B166" s="468"/>
      <c r="C166" s="469"/>
      <c r="D166" s="466"/>
      <c r="E166" s="466"/>
      <c r="F166" s="293" t="s">
        <v>189</v>
      </c>
      <c r="G166" s="466"/>
      <c r="H166" s="287" t="s">
        <v>167</v>
      </c>
      <c r="I166" s="28"/>
      <c r="J166" s="318">
        <v>10000</v>
      </c>
      <c r="K166" s="76"/>
      <c r="L166" s="76"/>
      <c r="M166" s="217"/>
      <c r="N166" s="166">
        <v>9998</v>
      </c>
      <c r="O166" s="183"/>
      <c r="P166" s="169">
        <v>9998</v>
      </c>
      <c r="Q166" s="183"/>
      <c r="R166" s="278">
        <v>9998</v>
      </c>
      <c r="S166" s="276"/>
      <c r="T166" s="167"/>
      <c r="U166" s="183"/>
      <c r="V166" s="278"/>
      <c r="W166" s="330"/>
    </row>
    <row r="167" spans="1:23" s="17" customFormat="1" ht="23.25" hidden="1" customHeight="1" x14ac:dyDescent="0.2">
      <c r="A167" s="448"/>
      <c r="B167" s="468" t="s">
        <v>168</v>
      </c>
      <c r="C167" s="469">
        <v>373908498337</v>
      </c>
      <c r="D167" s="466"/>
      <c r="E167" s="466"/>
      <c r="F167" s="293" t="s">
        <v>178</v>
      </c>
      <c r="G167" s="466"/>
      <c r="H167" s="285" t="s">
        <v>157</v>
      </c>
      <c r="I167" s="113"/>
      <c r="J167" s="306">
        <v>2</v>
      </c>
      <c r="K167" s="76"/>
      <c r="L167" s="76"/>
      <c r="M167" s="217"/>
      <c r="N167" s="166">
        <v>1</v>
      </c>
      <c r="O167" s="183"/>
      <c r="P167" s="167">
        <v>1</v>
      </c>
      <c r="Q167" s="183"/>
      <c r="R167" s="160">
        <v>2</v>
      </c>
      <c r="S167" s="276"/>
      <c r="T167" s="167"/>
      <c r="U167" s="183"/>
      <c r="V167" s="160"/>
      <c r="W167" s="330"/>
    </row>
    <row r="168" spans="1:23" s="17" customFormat="1" ht="27.75" hidden="1" customHeight="1" x14ac:dyDescent="0.2">
      <c r="A168" s="448"/>
      <c r="B168" s="468"/>
      <c r="C168" s="469"/>
      <c r="D168" s="466"/>
      <c r="E168" s="466"/>
      <c r="F168" s="293" t="s">
        <v>179</v>
      </c>
      <c r="G168" s="466"/>
      <c r="H168" s="285" t="s">
        <v>169</v>
      </c>
      <c r="I168" s="113"/>
      <c r="J168" s="306">
        <v>66404</v>
      </c>
      <c r="K168" s="76"/>
      <c r="L168" s="76"/>
      <c r="M168" s="217"/>
      <c r="N168" s="166">
        <v>25699</v>
      </c>
      <c r="O168" s="183"/>
      <c r="P168" s="169">
        <v>34725</v>
      </c>
      <c r="Q168" s="183"/>
      <c r="R168" s="160">
        <v>54092</v>
      </c>
      <c r="S168" s="276"/>
      <c r="T168" s="167"/>
      <c r="U168" s="183"/>
      <c r="V168" s="160"/>
      <c r="W168" s="330"/>
    </row>
    <row r="169" spans="1:23" s="17" customFormat="1" ht="22.5" hidden="1" customHeight="1" x14ac:dyDescent="0.2">
      <c r="A169" s="448"/>
      <c r="B169" s="468"/>
      <c r="C169" s="469"/>
      <c r="D169" s="466"/>
      <c r="E169" s="466"/>
      <c r="F169" s="293" t="s">
        <v>180</v>
      </c>
      <c r="G169" s="466"/>
      <c r="H169" s="285" t="s">
        <v>170</v>
      </c>
      <c r="I169" s="113"/>
      <c r="J169" s="306">
        <v>282524</v>
      </c>
      <c r="K169" s="76"/>
      <c r="L169" s="76"/>
      <c r="M169" s="217"/>
      <c r="N169" s="166">
        <v>134413</v>
      </c>
      <c r="O169" s="183"/>
      <c r="P169" s="169">
        <v>177453</v>
      </c>
      <c r="Q169" s="183"/>
      <c r="R169" s="160">
        <v>277990</v>
      </c>
      <c r="S169" s="276"/>
      <c r="T169" s="167"/>
      <c r="U169" s="183"/>
      <c r="V169" s="160"/>
      <c r="W169" s="330"/>
    </row>
    <row r="170" spans="1:23" s="17" customFormat="1" ht="23.25" hidden="1" customHeight="1" x14ac:dyDescent="0.2">
      <c r="A170" s="448"/>
      <c r="B170" s="468"/>
      <c r="C170" s="469"/>
      <c r="D170" s="466"/>
      <c r="E170" s="466"/>
      <c r="F170" s="293" t="s">
        <v>178</v>
      </c>
      <c r="G170" s="466"/>
      <c r="H170" s="285" t="s">
        <v>157</v>
      </c>
      <c r="I170" s="113"/>
      <c r="J170" s="306">
        <v>2</v>
      </c>
      <c r="K170" s="76"/>
      <c r="L170" s="76"/>
      <c r="M170" s="217"/>
      <c r="N170" s="166">
        <v>1</v>
      </c>
      <c r="O170" s="183"/>
      <c r="P170" s="169">
        <v>2</v>
      </c>
      <c r="Q170" s="183"/>
      <c r="R170" s="160">
        <v>2</v>
      </c>
      <c r="S170" s="276"/>
      <c r="T170" s="167"/>
      <c r="U170" s="183"/>
      <c r="V170" s="160"/>
      <c r="W170" s="330"/>
    </row>
    <row r="171" spans="1:23" s="17" customFormat="1" ht="36.75" hidden="1" customHeight="1" x14ac:dyDescent="0.2">
      <c r="A171" s="448"/>
      <c r="B171" s="468"/>
      <c r="C171" s="469"/>
      <c r="D171" s="466"/>
      <c r="E171" s="466"/>
      <c r="F171" s="293" t="s">
        <v>179</v>
      </c>
      <c r="G171" s="466"/>
      <c r="H171" s="285" t="s">
        <v>171</v>
      </c>
      <c r="I171" s="113"/>
      <c r="J171" s="306">
        <v>53620.85</v>
      </c>
      <c r="K171" s="76"/>
      <c r="L171" s="76"/>
      <c r="M171" s="217"/>
      <c r="N171" s="166">
        <v>23524</v>
      </c>
      <c r="O171" s="183"/>
      <c r="P171" s="169">
        <v>30049</v>
      </c>
      <c r="Q171" s="183"/>
      <c r="R171" s="160">
        <v>49587</v>
      </c>
      <c r="S171" s="276"/>
      <c r="T171" s="167"/>
      <c r="U171" s="183"/>
      <c r="V171" s="160"/>
      <c r="W171" s="330"/>
    </row>
    <row r="172" spans="1:23" s="17" customFormat="1" ht="33.75" hidden="1" customHeight="1" x14ac:dyDescent="0.2">
      <c r="A172" s="448"/>
      <c r="B172" s="468"/>
      <c r="C172" s="469"/>
      <c r="D172" s="466"/>
      <c r="E172" s="466"/>
      <c r="F172" s="293" t="s">
        <v>180</v>
      </c>
      <c r="G172" s="466"/>
      <c r="H172" s="285" t="s">
        <v>172</v>
      </c>
      <c r="I172" s="113"/>
      <c r="J172" s="306">
        <v>258679.3</v>
      </c>
      <c r="K172" s="76"/>
      <c r="L172" s="76"/>
      <c r="M172" s="217"/>
      <c r="N172" s="166">
        <v>124862</v>
      </c>
      <c r="O172" s="183"/>
      <c r="P172" s="169">
        <v>161520</v>
      </c>
      <c r="Q172" s="183"/>
      <c r="R172" s="160">
        <v>258684</v>
      </c>
      <c r="S172" s="276"/>
      <c r="T172" s="167"/>
      <c r="U172" s="183"/>
      <c r="V172" s="160"/>
      <c r="W172" s="330"/>
    </row>
    <row r="173" spans="1:23" s="17" customFormat="1" ht="33.75" hidden="1" x14ac:dyDescent="0.2">
      <c r="A173" s="448"/>
      <c r="B173" s="468"/>
      <c r="C173" s="469"/>
      <c r="D173" s="466"/>
      <c r="E173" s="466"/>
      <c r="F173" s="293" t="s">
        <v>190</v>
      </c>
      <c r="G173" s="466"/>
      <c r="H173" s="285" t="s">
        <v>173</v>
      </c>
      <c r="I173" s="113"/>
      <c r="J173" s="306">
        <v>91044936198.049561</v>
      </c>
      <c r="K173" s="76"/>
      <c r="L173" s="76"/>
      <c r="M173" s="217"/>
      <c r="N173" s="166">
        <v>91044936198</v>
      </c>
      <c r="O173" s="183"/>
      <c r="P173" s="169">
        <v>91044936198</v>
      </c>
      <c r="Q173" s="183"/>
      <c r="R173" s="278">
        <v>91044936198</v>
      </c>
      <c r="S173" s="276"/>
      <c r="T173" s="167"/>
      <c r="U173" s="183"/>
      <c r="V173" s="278"/>
      <c r="W173" s="330"/>
    </row>
    <row r="174" spans="1:23" s="17" customFormat="1" ht="12.75" hidden="1" x14ac:dyDescent="0.2">
      <c r="A174" s="448"/>
      <c r="B174" s="468" t="s">
        <v>174</v>
      </c>
      <c r="C174" s="469">
        <v>65949000000</v>
      </c>
      <c r="D174" s="466"/>
      <c r="E174" s="466"/>
      <c r="F174" s="293" t="s">
        <v>178</v>
      </c>
      <c r="G174" s="466"/>
      <c r="H174" s="285" t="s">
        <v>157</v>
      </c>
      <c r="I174" s="113"/>
      <c r="J174" s="281">
        <v>2</v>
      </c>
      <c r="K174" s="76"/>
      <c r="L174" s="76"/>
      <c r="M174" s="217"/>
      <c r="N174" s="166">
        <v>1</v>
      </c>
      <c r="O174" s="351" t="s">
        <v>443</v>
      </c>
      <c r="P174" s="167">
        <v>1</v>
      </c>
      <c r="Q174" s="351" t="s">
        <v>440</v>
      </c>
      <c r="R174" s="160">
        <v>1</v>
      </c>
      <c r="S174" s="349" t="s">
        <v>826</v>
      </c>
      <c r="T174" s="167"/>
      <c r="U174" s="183"/>
      <c r="V174" s="160"/>
      <c r="W174" s="349"/>
    </row>
    <row r="175" spans="1:23" s="17" customFormat="1" ht="12.75" hidden="1" x14ac:dyDescent="0.2">
      <c r="A175" s="448"/>
      <c r="B175" s="468"/>
      <c r="C175" s="469"/>
      <c r="D175" s="466"/>
      <c r="E175" s="466"/>
      <c r="F175" s="293" t="s">
        <v>179</v>
      </c>
      <c r="G175" s="466"/>
      <c r="H175" s="285" t="s">
        <v>158</v>
      </c>
      <c r="I175" s="113"/>
      <c r="J175" s="281">
        <v>250</v>
      </c>
      <c r="K175" s="76"/>
      <c r="L175" s="76"/>
      <c r="M175" s="217"/>
      <c r="N175" s="166">
        <v>0</v>
      </c>
      <c r="O175" s="351"/>
      <c r="P175" s="167">
        <v>326</v>
      </c>
      <c r="Q175" s="351"/>
      <c r="R175" s="160">
        <v>246</v>
      </c>
      <c r="S175" s="350"/>
      <c r="T175" s="167"/>
      <c r="U175" s="183"/>
      <c r="V175" s="160"/>
      <c r="W175" s="350"/>
    </row>
    <row r="176" spans="1:23" s="17" customFormat="1" ht="12.75" hidden="1" x14ac:dyDescent="0.2">
      <c r="A176" s="448"/>
      <c r="B176" s="468"/>
      <c r="C176" s="469"/>
      <c r="D176" s="466"/>
      <c r="E176" s="466"/>
      <c r="F176" s="293" t="s">
        <v>178</v>
      </c>
      <c r="G176" s="466"/>
      <c r="H176" s="285" t="s">
        <v>157</v>
      </c>
      <c r="I176" s="113"/>
      <c r="J176" s="281">
        <v>2</v>
      </c>
      <c r="K176" s="76"/>
      <c r="L176" s="76"/>
      <c r="M176" s="217"/>
      <c r="N176" s="166">
        <v>1</v>
      </c>
      <c r="O176" s="349" t="s">
        <v>444</v>
      </c>
      <c r="P176" s="167">
        <v>1</v>
      </c>
      <c r="Q176" s="352" t="s">
        <v>444</v>
      </c>
      <c r="R176" s="160">
        <v>2</v>
      </c>
      <c r="S176" s="349" t="s">
        <v>827</v>
      </c>
      <c r="T176" s="167"/>
      <c r="U176" s="183"/>
      <c r="V176" s="160"/>
      <c r="W176" s="349"/>
    </row>
    <row r="177" spans="1:23" s="17" customFormat="1" ht="15.75" hidden="1" customHeight="1" x14ac:dyDescent="0.2">
      <c r="A177" s="448"/>
      <c r="B177" s="468"/>
      <c r="C177" s="469"/>
      <c r="D177" s="466"/>
      <c r="E177" s="466"/>
      <c r="F177" s="293" t="s">
        <v>179</v>
      </c>
      <c r="G177" s="466"/>
      <c r="H177" s="285" t="s">
        <v>158</v>
      </c>
      <c r="I177" s="113"/>
      <c r="J177" s="281">
        <v>2750</v>
      </c>
      <c r="K177" s="76"/>
      <c r="L177" s="76"/>
      <c r="M177" s="217"/>
      <c r="N177" s="166">
        <v>0</v>
      </c>
      <c r="O177" s="371"/>
      <c r="P177" s="167">
        <v>470</v>
      </c>
      <c r="Q177" s="352"/>
      <c r="R177" s="160">
        <f>445+848</f>
        <v>1293</v>
      </c>
      <c r="S177" s="350"/>
      <c r="T177" s="167"/>
      <c r="U177" s="183"/>
      <c r="V177" s="160"/>
      <c r="W177" s="350"/>
    </row>
    <row r="178" spans="1:23" s="17" customFormat="1" ht="12.75" hidden="1" x14ac:dyDescent="0.2">
      <c r="A178" s="448"/>
      <c r="B178" s="468"/>
      <c r="C178" s="469"/>
      <c r="D178" s="466"/>
      <c r="E178" s="466"/>
      <c r="F178" s="293" t="s">
        <v>181</v>
      </c>
      <c r="G178" s="466"/>
      <c r="H178" s="285" t="s">
        <v>167</v>
      </c>
      <c r="I178" s="113"/>
      <c r="J178" s="281">
        <v>125</v>
      </c>
      <c r="K178" s="76"/>
      <c r="L178" s="76"/>
      <c r="M178" s="217"/>
      <c r="N178" s="166">
        <v>0</v>
      </c>
      <c r="O178" s="350"/>
      <c r="P178" s="167">
        <v>0</v>
      </c>
      <c r="Q178" s="352"/>
      <c r="R178" s="160"/>
      <c r="S178" s="276"/>
      <c r="T178" s="167"/>
      <c r="U178" s="183"/>
      <c r="V178" s="160"/>
      <c r="W178" s="330"/>
    </row>
    <row r="179" spans="1:23" s="17" customFormat="1" ht="24.75" hidden="1" customHeight="1" x14ac:dyDescent="0.2">
      <c r="A179" s="448"/>
      <c r="B179" s="113" t="s">
        <v>175</v>
      </c>
      <c r="C179" s="30">
        <v>3472875000</v>
      </c>
      <c r="D179" s="466"/>
      <c r="E179" s="466"/>
      <c r="F179" s="293" t="s">
        <v>191</v>
      </c>
      <c r="G179" s="466"/>
      <c r="H179" s="285" t="s">
        <v>176</v>
      </c>
      <c r="I179" s="113"/>
      <c r="J179" s="281">
        <v>321.36749999999995</v>
      </c>
      <c r="K179" s="76"/>
      <c r="L179" s="76"/>
      <c r="M179" s="217"/>
      <c r="N179" s="203">
        <v>8</v>
      </c>
      <c r="O179" s="184" t="s">
        <v>445</v>
      </c>
      <c r="P179" s="167">
        <v>57</v>
      </c>
      <c r="Q179" s="186" t="s">
        <v>445</v>
      </c>
      <c r="R179" s="160">
        <v>91</v>
      </c>
      <c r="S179" s="275" t="s">
        <v>445</v>
      </c>
      <c r="T179" s="167"/>
      <c r="U179" s="183"/>
      <c r="V179" s="160"/>
      <c r="W179" s="329"/>
    </row>
    <row r="180" spans="1:23" ht="5.25" hidden="1" customHeight="1" x14ac:dyDescent="0.2">
      <c r="A180" s="145"/>
      <c r="B180" s="32"/>
      <c r="C180" s="33"/>
      <c r="D180" s="33"/>
      <c r="E180" s="34"/>
      <c r="F180" s="292"/>
      <c r="G180" s="35"/>
      <c r="H180" s="292"/>
      <c r="I180" s="34"/>
      <c r="J180" s="34"/>
      <c r="K180" s="43"/>
      <c r="L180" s="35"/>
      <c r="M180" s="222"/>
      <c r="N180" s="128"/>
      <c r="O180" s="245"/>
      <c r="P180" s="128"/>
      <c r="Q180" s="253"/>
      <c r="R180" s="43"/>
      <c r="S180" s="253"/>
      <c r="T180" s="43"/>
      <c r="U180" s="253"/>
      <c r="V180" s="43"/>
      <c r="W180" s="253"/>
    </row>
    <row r="181" spans="1:23" s="38" customFormat="1" ht="40.5" hidden="1" customHeight="1" x14ac:dyDescent="0.2">
      <c r="A181" s="146"/>
      <c r="B181" s="114"/>
      <c r="C181" s="36"/>
      <c r="D181" s="431" t="s">
        <v>193</v>
      </c>
      <c r="E181" s="431"/>
      <c r="F181" s="294" t="s">
        <v>192</v>
      </c>
      <c r="G181" s="431" t="s">
        <v>710</v>
      </c>
      <c r="H181" s="294" t="s">
        <v>194</v>
      </c>
      <c r="I181" s="37"/>
      <c r="J181" s="40">
        <v>3</v>
      </c>
      <c r="K181" s="126">
        <v>9</v>
      </c>
      <c r="L181" s="81"/>
      <c r="M181" s="223"/>
      <c r="N181" s="204">
        <v>2</v>
      </c>
      <c r="O181" s="184" t="s">
        <v>446</v>
      </c>
      <c r="P181" s="170">
        <v>3</v>
      </c>
      <c r="Q181" s="254"/>
      <c r="R181" s="160">
        <v>4</v>
      </c>
      <c r="S181" s="259" t="s">
        <v>685</v>
      </c>
      <c r="T181" s="160">
        <v>4</v>
      </c>
      <c r="U181" s="259" t="s">
        <v>685</v>
      </c>
      <c r="V181" s="160"/>
      <c r="W181" s="259"/>
    </row>
    <row r="182" spans="1:23" s="38" customFormat="1" ht="45" hidden="1" x14ac:dyDescent="0.2">
      <c r="A182" s="146"/>
      <c r="B182" s="114"/>
      <c r="C182" s="36"/>
      <c r="D182" s="431"/>
      <c r="E182" s="431"/>
      <c r="F182" s="294" t="s">
        <v>195</v>
      </c>
      <c r="G182" s="431"/>
      <c r="H182" s="294" t="s">
        <v>196</v>
      </c>
      <c r="I182" s="37"/>
      <c r="J182" s="40">
        <v>5</v>
      </c>
      <c r="K182" s="126">
        <v>10</v>
      </c>
      <c r="L182" s="81"/>
      <c r="M182" s="223"/>
      <c r="N182" s="204">
        <v>0</v>
      </c>
      <c r="O182" s="184" t="s">
        <v>447</v>
      </c>
      <c r="P182" s="170">
        <v>0</v>
      </c>
      <c r="Q182" s="254"/>
      <c r="R182" s="160">
        <v>0</v>
      </c>
      <c r="S182" s="259" t="s">
        <v>686</v>
      </c>
      <c r="T182" s="160">
        <v>0</v>
      </c>
      <c r="U182" s="259" t="s">
        <v>686</v>
      </c>
      <c r="V182" s="160"/>
      <c r="W182" s="259"/>
    </row>
    <row r="183" spans="1:23" s="38" customFormat="1" ht="59.25" hidden="1" customHeight="1" x14ac:dyDescent="0.2">
      <c r="A183" s="467" t="s">
        <v>197</v>
      </c>
      <c r="B183" s="114" t="s">
        <v>198</v>
      </c>
      <c r="C183" s="36">
        <v>160000000</v>
      </c>
      <c r="D183" s="431"/>
      <c r="E183" s="431"/>
      <c r="F183" s="294" t="s">
        <v>199</v>
      </c>
      <c r="G183" s="431"/>
      <c r="H183" s="294" t="s">
        <v>200</v>
      </c>
      <c r="I183" s="37"/>
      <c r="J183" s="40">
        <v>1</v>
      </c>
      <c r="K183" s="126">
        <v>1</v>
      </c>
      <c r="L183" s="81"/>
      <c r="M183" s="223"/>
      <c r="N183" s="204">
        <v>3</v>
      </c>
      <c r="O183" s="184" t="s">
        <v>448</v>
      </c>
      <c r="P183" s="170">
        <v>5</v>
      </c>
      <c r="Q183" s="254"/>
      <c r="R183" s="160">
        <v>4</v>
      </c>
      <c r="S183" s="260" t="s">
        <v>687</v>
      </c>
      <c r="T183" s="160">
        <v>4</v>
      </c>
      <c r="U183" s="260" t="s">
        <v>687</v>
      </c>
      <c r="V183" s="160"/>
      <c r="W183" s="260"/>
    </row>
    <row r="184" spans="1:23" s="38" customFormat="1" ht="35.25" hidden="1" customHeight="1" x14ac:dyDescent="0.2">
      <c r="A184" s="467"/>
      <c r="B184" s="114" t="s">
        <v>201</v>
      </c>
      <c r="C184" s="36">
        <v>25000000</v>
      </c>
      <c r="D184" s="431"/>
      <c r="E184" s="431"/>
      <c r="F184" s="294" t="s">
        <v>202</v>
      </c>
      <c r="G184" s="431"/>
      <c r="H184" s="294" t="s">
        <v>203</v>
      </c>
      <c r="I184" s="37"/>
      <c r="J184" s="40">
        <v>4</v>
      </c>
      <c r="K184" s="126">
        <v>6</v>
      </c>
      <c r="L184" s="81"/>
      <c r="M184" s="223"/>
      <c r="N184" s="205">
        <v>0</v>
      </c>
      <c r="O184" s="184" t="s">
        <v>449</v>
      </c>
      <c r="P184" s="170">
        <v>0</v>
      </c>
      <c r="Q184" s="254"/>
      <c r="R184" s="160">
        <v>0</v>
      </c>
      <c r="S184" s="259" t="s">
        <v>688</v>
      </c>
      <c r="T184" s="160">
        <v>0</v>
      </c>
      <c r="U184" s="259" t="s">
        <v>688</v>
      </c>
      <c r="V184" s="160"/>
      <c r="W184" s="259"/>
    </row>
    <row r="185" spans="1:23" ht="5.25" hidden="1" customHeight="1" x14ac:dyDescent="0.2">
      <c r="A185" s="145"/>
      <c r="B185" s="32"/>
      <c r="C185" s="33"/>
      <c r="D185" s="33"/>
      <c r="E185" s="34"/>
      <c r="F185" s="292"/>
      <c r="G185" s="35"/>
      <c r="H185" s="292"/>
      <c r="I185" s="34"/>
      <c r="J185" s="34"/>
      <c r="K185" s="83"/>
      <c r="L185" s="34"/>
      <c r="M185" s="224"/>
      <c r="N185" s="129"/>
      <c r="O185" s="246"/>
      <c r="P185" s="129"/>
      <c r="Q185" s="255"/>
      <c r="R185" s="128"/>
      <c r="S185" s="255"/>
      <c r="T185" s="129"/>
      <c r="U185" s="255"/>
      <c r="V185" s="128"/>
      <c r="W185" s="255"/>
    </row>
    <row r="186" spans="1:23" s="38" customFormat="1" ht="65.25" hidden="1" customHeight="1" x14ac:dyDescent="0.2">
      <c r="A186" s="437" t="s">
        <v>204</v>
      </c>
      <c r="B186" s="447" t="s">
        <v>205</v>
      </c>
      <c r="C186" s="463">
        <v>200000000</v>
      </c>
      <c r="D186" s="465" t="s">
        <v>207</v>
      </c>
      <c r="E186" s="465"/>
      <c r="F186" s="279" t="s">
        <v>206</v>
      </c>
      <c r="G186" s="465" t="s">
        <v>207</v>
      </c>
      <c r="H186" s="279" t="s">
        <v>208</v>
      </c>
      <c r="I186" s="118"/>
      <c r="J186" s="319" t="s">
        <v>209</v>
      </c>
      <c r="K186" s="127" t="s">
        <v>210</v>
      </c>
      <c r="L186" s="81"/>
      <c r="M186" s="223"/>
      <c r="N186" s="173"/>
      <c r="O186" s="237" t="s">
        <v>450</v>
      </c>
      <c r="P186" s="171" t="s">
        <v>451</v>
      </c>
      <c r="Q186" s="184" t="s">
        <v>536</v>
      </c>
      <c r="R186" s="273" t="s">
        <v>810</v>
      </c>
      <c r="S186" s="183"/>
      <c r="T186" s="167"/>
      <c r="U186" s="183"/>
      <c r="V186" s="273"/>
      <c r="W186" s="330"/>
    </row>
    <row r="187" spans="1:23" s="38" customFormat="1" ht="54.75" hidden="1" customHeight="1" x14ac:dyDescent="0.2">
      <c r="A187" s="437"/>
      <c r="B187" s="447"/>
      <c r="C187" s="463"/>
      <c r="D187" s="465"/>
      <c r="E187" s="465"/>
      <c r="F187" s="279" t="s">
        <v>211</v>
      </c>
      <c r="G187" s="465"/>
      <c r="H187" s="279" t="s">
        <v>212</v>
      </c>
      <c r="I187" s="118"/>
      <c r="J187" s="319" t="s">
        <v>213</v>
      </c>
      <c r="K187" s="117" t="s">
        <v>213</v>
      </c>
      <c r="L187" s="81"/>
      <c r="M187" s="223"/>
      <c r="N187" s="172" t="s">
        <v>629</v>
      </c>
      <c r="O187" s="237" t="s">
        <v>452</v>
      </c>
      <c r="P187" s="147"/>
      <c r="Q187" s="184"/>
      <c r="R187" s="160"/>
      <c r="S187" s="183"/>
      <c r="T187" s="167"/>
      <c r="U187" s="183"/>
      <c r="V187" s="160"/>
      <c r="W187" s="330"/>
    </row>
    <row r="188" spans="1:23" s="38" customFormat="1" ht="89.25" hidden="1" customHeight="1" x14ac:dyDescent="0.2">
      <c r="A188" s="437"/>
      <c r="B188" s="447"/>
      <c r="C188" s="463"/>
      <c r="D188" s="465"/>
      <c r="E188" s="465"/>
      <c r="F188" s="279" t="s">
        <v>214</v>
      </c>
      <c r="G188" s="465"/>
      <c r="H188" s="279" t="s">
        <v>215</v>
      </c>
      <c r="I188" s="118"/>
      <c r="J188" s="319" t="s">
        <v>216</v>
      </c>
      <c r="K188" s="117" t="s">
        <v>216</v>
      </c>
      <c r="L188" s="147"/>
      <c r="M188" s="223"/>
      <c r="N188" s="172" t="s">
        <v>453</v>
      </c>
      <c r="O188" s="237" t="s">
        <v>454</v>
      </c>
      <c r="P188" s="172" t="s">
        <v>537</v>
      </c>
      <c r="Q188" s="184"/>
      <c r="R188" s="273" t="s">
        <v>537</v>
      </c>
      <c r="S188" s="183"/>
      <c r="T188" s="167"/>
      <c r="U188" s="183"/>
      <c r="V188" s="273"/>
      <c r="W188" s="330"/>
    </row>
    <row r="189" spans="1:23" s="38" customFormat="1" ht="91.5" hidden="1" customHeight="1" x14ac:dyDescent="0.2">
      <c r="A189" s="437"/>
      <c r="B189" s="105"/>
      <c r="C189" s="36"/>
      <c r="D189" s="465"/>
      <c r="E189" s="465"/>
      <c r="F189" s="279" t="s">
        <v>217</v>
      </c>
      <c r="G189" s="465"/>
      <c r="H189" s="279" t="s">
        <v>218</v>
      </c>
      <c r="I189" s="118"/>
      <c r="J189" s="319" t="s">
        <v>219</v>
      </c>
      <c r="K189" s="117" t="s">
        <v>811</v>
      </c>
      <c r="L189" s="81"/>
      <c r="M189" s="223"/>
      <c r="N189" s="172" t="s">
        <v>455</v>
      </c>
      <c r="O189" s="237" t="s">
        <v>456</v>
      </c>
      <c r="P189" s="172" t="s">
        <v>538</v>
      </c>
      <c r="Q189" s="184" t="s">
        <v>539</v>
      </c>
      <c r="R189" s="274" t="s">
        <v>812</v>
      </c>
      <c r="S189" s="259" t="s">
        <v>813</v>
      </c>
      <c r="T189" s="167"/>
      <c r="U189" s="183"/>
      <c r="V189" s="274"/>
      <c r="W189" s="259"/>
    </row>
    <row r="190" spans="1:23" s="38" customFormat="1" ht="78.75" hidden="1" customHeight="1" x14ac:dyDescent="0.2">
      <c r="A190" s="437"/>
      <c r="B190" s="105"/>
      <c r="C190" s="36"/>
      <c r="D190" s="465"/>
      <c r="E190" s="465"/>
      <c r="F190" s="279" t="s">
        <v>220</v>
      </c>
      <c r="G190" s="465"/>
      <c r="H190" s="279" t="s">
        <v>221</v>
      </c>
      <c r="I190" s="118"/>
      <c r="J190" s="319" t="s">
        <v>222</v>
      </c>
      <c r="K190" s="39" t="s">
        <v>814</v>
      </c>
      <c r="L190" s="81"/>
      <c r="M190" s="223"/>
      <c r="N190" s="206" t="s">
        <v>457</v>
      </c>
      <c r="O190" s="237" t="s">
        <v>458</v>
      </c>
      <c r="P190" s="173"/>
      <c r="Q190" s="188"/>
      <c r="R190" s="160"/>
      <c r="S190" s="183"/>
      <c r="T190" s="167"/>
      <c r="U190" s="183"/>
      <c r="V190" s="160"/>
      <c r="W190" s="330"/>
    </row>
    <row r="191" spans="1:23" s="38" customFormat="1" ht="40.5" hidden="1" customHeight="1" x14ac:dyDescent="0.2">
      <c r="A191" s="437" t="s">
        <v>13</v>
      </c>
      <c r="B191" s="447" t="s">
        <v>223</v>
      </c>
      <c r="C191" s="471">
        <v>60000000</v>
      </c>
      <c r="D191" s="465"/>
      <c r="E191" s="465"/>
      <c r="F191" s="279" t="s">
        <v>224</v>
      </c>
      <c r="G191" s="465"/>
      <c r="H191" s="464" t="s">
        <v>225</v>
      </c>
      <c r="I191" s="585"/>
      <c r="J191" s="460" t="s">
        <v>226</v>
      </c>
      <c r="K191" s="461" t="s">
        <v>227</v>
      </c>
      <c r="L191" s="587"/>
      <c r="M191" s="589"/>
      <c r="N191" s="415" t="s">
        <v>457</v>
      </c>
      <c r="O191" s="404" t="s">
        <v>459</v>
      </c>
      <c r="P191" s="413"/>
      <c r="Q191" s="384" t="s">
        <v>540</v>
      </c>
      <c r="R191" s="347" t="s">
        <v>815</v>
      </c>
      <c r="S191" s="349"/>
      <c r="T191" s="167"/>
      <c r="U191" s="183"/>
      <c r="V191" s="347"/>
      <c r="W191" s="349"/>
    </row>
    <row r="192" spans="1:23" s="38" customFormat="1" ht="26.25" hidden="1" customHeight="1" x14ac:dyDescent="0.2">
      <c r="A192" s="437"/>
      <c r="B192" s="447"/>
      <c r="C192" s="471"/>
      <c r="D192" s="465"/>
      <c r="E192" s="465"/>
      <c r="F192" s="279" t="s">
        <v>228</v>
      </c>
      <c r="G192" s="465"/>
      <c r="H192" s="464"/>
      <c r="I192" s="586"/>
      <c r="J192" s="460"/>
      <c r="K192" s="462"/>
      <c r="L192" s="588"/>
      <c r="M192" s="590"/>
      <c r="N192" s="416"/>
      <c r="O192" s="406"/>
      <c r="P192" s="414"/>
      <c r="Q192" s="385"/>
      <c r="R192" s="348"/>
      <c r="S192" s="350"/>
      <c r="T192" s="167"/>
      <c r="U192" s="183"/>
      <c r="V192" s="348"/>
      <c r="W192" s="350"/>
    </row>
    <row r="193" spans="1:23" s="38" customFormat="1" ht="56.25" hidden="1" x14ac:dyDescent="0.2">
      <c r="A193" s="437"/>
      <c r="B193" s="447"/>
      <c r="C193" s="463"/>
      <c r="D193" s="465"/>
      <c r="E193" s="465"/>
      <c r="F193" s="440" t="s">
        <v>229</v>
      </c>
      <c r="G193" s="465"/>
      <c r="H193" s="279" t="s">
        <v>230</v>
      </c>
      <c r="I193" s="118"/>
      <c r="J193" s="319" t="s">
        <v>231</v>
      </c>
      <c r="K193" s="117" t="s">
        <v>232</v>
      </c>
      <c r="L193" s="81"/>
      <c r="M193" s="223"/>
      <c r="N193" s="206" t="s">
        <v>457</v>
      </c>
      <c r="O193" s="237" t="s">
        <v>460</v>
      </c>
      <c r="P193" s="173"/>
      <c r="Q193" s="392" t="s">
        <v>541</v>
      </c>
      <c r="R193" s="347" t="s">
        <v>816</v>
      </c>
      <c r="S193" s="349"/>
      <c r="T193" s="167"/>
      <c r="U193" s="183"/>
      <c r="V193" s="347"/>
      <c r="W193" s="349"/>
    </row>
    <row r="194" spans="1:23" s="38" customFormat="1" ht="56.25" hidden="1" x14ac:dyDescent="0.2">
      <c r="A194" s="437"/>
      <c r="B194" s="447"/>
      <c r="C194" s="463"/>
      <c r="D194" s="465"/>
      <c r="E194" s="465"/>
      <c r="F194" s="440"/>
      <c r="G194" s="465"/>
      <c r="H194" s="279" t="s">
        <v>233</v>
      </c>
      <c r="I194" s="118"/>
      <c r="J194" s="319" t="s">
        <v>234</v>
      </c>
      <c r="K194" s="117" t="s">
        <v>235</v>
      </c>
      <c r="L194" s="81"/>
      <c r="M194" s="223"/>
      <c r="N194" s="206" t="s">
        <v>457</v>
      </c>
      <c r="O194" s="237" t="s">
        <v>460</v>
      </c>
      <c r="P194" s="173"/>
      <c r="Q194" s="393"/>
      <c r="R194" s="348"/>
      <c r="S194" s="350"/>
      <c r="T194" s="167"/>
      <c r="U194" s="183"/>
      <c r="V194" s="348"/>
      <c r="W194" s="350"/>
    </row>
    <row r="195" spans="1:23" s="38" customFormat="1" ht="49.5" hidden="1" customHeight="1" x14ac:dyDescent="0.2">
      <c r="A195" s="437"/>
      <c r="B195" s="447"/>
      <c r="C195" s="115">
        <v>30000000</v>
      </c>
      <c r="D195" s="465"/>
      <c r="E195" s="465"/>
      <c r="F195" s="279" t="s">
        <v>236</v>
      </c>
      <c r="G195" s="465"/>
      <c r="H195" s="279" t="s">
        <v>237</v>
      </c>
      <c r="I195" s="118"/>
      <c r="J195" s="319" t="s">
        <v>238</v>
      </c>
      <c r="K195" s="117" t="s">
        <v>239</v>
      </c>
      <c r="L195" s="81"/>
      <c r="M195" s="223"/>
      <c r="N195" s="206" t="s">
        <v>457</v>
      </c>
      <c r="O195" s="237" t="s">
        <v>460</v>
      </c>
      <c r="P195" s="173"/>
      <c r="Q195" s="187" t="s">
        <v>542</v>
      </c>
      <c r="R195" s="160"/>
      <c r="S195" s="183"/>
      <c r="T195" s="167"/>
      <c r="U195" s="183"/>
      <c r="V195" s="160"/>
      <c r="W195" s="330"/>
    </row>
    <row r="196" spans="1:23" s="38" customFormat="1" ht="91.5" hidden="1" customHeight="1" x14ac:dyDescent="0.2">
      <c r="A196" s="437" t="s">
        <v>240</v>
      </c>
      <c r="B196" s="447" t="s">
        <v>223</v>
      </c>
      <c r="C196" s="115">
        <v>50000000</v>
      </c>
      <c r="D196" s="465"/>
      <c r="E196" s="465"/>
      <c r="F196" s="279" t="s">
        <v>817</v>
      </c>
      <c r="G196" s="465"/>
      <c r="H196" s="279" t="s">
        <v>818</v>
      </c>
      <c r="I196" s="118"/>
      <c r="J196" s="319" t="s">
        <v>241</v>
      </c>
      <c r="K196" s="327" t="s">
        <v>242</v>
      </c>
      <c r="L196" s="81"/>
      <c r="M196" s="223"/>
      <c r="N196" s="171" t="s">
        <v>461</v>
      </c>
      <c r="O196" s="237" t="s">
        <v>462</v>
      </c>
      <c r="P196" s="172" t="s">
        <v>544</v>
      </c>
      <c r="Q196" s="187" t="s">
        <v>543</v>
      </c>
      <c r="R196" s="160"/>
      <c r="S196" s="183" t="s">
        <v>461</v>
      </c>
      <c r="T196" s="167"/>
      <c r="U196" s="183"/>
      <c r="V196" s="160"/>
      <c r="W196" s="330"/>
    </row>
    <row r="197" spans="1:23" s="38" customFormat="1" ht="65.25" hidden="1" customHeight="1" x14ac:dyDescent="0.2">
      <c r="A197" s="437"/>
      <c r="B197" s="447"/>
      <c r="C197" s="115">
        <v>15000000</v>
      </c>
      <c r="D197" s="465"/>
      <c r="E197" s="465"/>
      <c r="F197" s="279" t="s">
        <v>243</v>
      </c>
      <c r="G197" s="465"/>
      <c r="H197" s="279" t="s">
        <v>632</v>
      </c>
      <c r="I197" s="118"/>
      <c r="J197" s="319" t="s">
        <v>244</v>
      </c>
      <c r="K197" s="328" t="s">
        <v>245</v>
      </c>
      <c r="L197" s="81"/>
      <c r="M197" s="223"/>
      <c r="N197" s="173"/>
      <c r="O197" s="237" t="s">
        <v>463</v>
      </c>
      <c r="P197" s="171" t="s">
        <v>464</v>
      </c>
      <c r="Q197" s="187" t="s">
        <v>534</v>
      </c>
      <c r="R197" s="269" t="s">
        <v>819</v>
      </c>
      <c r="S197" s="183"/>
      <c r="T197" s="167"/>
      <c r="U197" s="183"/>
      <c r="V197" s="331"/>
      <c r="W197" s="330"/>
    </row>
    <row r="198" spans="1:23" s="38" customFormat="1" ht="66.75" hidden="1" customHeight="1" x14ac:dyDescent="0.2">
      <c r="A198" s="437"/>
      <c r="B198" s="447"/>
      <c r="C198" s="115">
        <v>20000000</v>
      </c>
      <c r="D198" s="465"/>
      <c r="E198" s="465"/>
      <c r="F198" s="279" t="s">
        <v>246</v>
      </c>
      <c r="G198" s="465"/>
      <c r="H198" s="279" t="s">
        <v>633</v>
      </c>
      <c r="I198" s="118"/>
      <c r="J198" s="319" t="s">
        <v>247</v>
      </c>
      <c r="K198" s="328" t="s">
        <v>247</v>
      </c>
      <c r="L198" s="81"/>
      <c r="M198" s="223"/>
      <c r="N198" s="206" t="s">
        <v>457</v>
      </c>
      <c r="O198" s="247" t="s">
        <v>457</v>
      </c>
      <c r="P198" s="173"/>
      <c r="Q198" s="188"/>
      <c r="R198" s="269" t="s">
        <v>820</v>
      </c>
      <c r="S198" s="183"/>
      <c r="T198" s="167"/>
      <c r="U198" s="183"/>
      <c r="V198" s="331"/>
      <c r="W198" s="330"/>
    </row>
    <row r="199" spans="1:23" s="38" customFormat="1" ht="50.25" hidden="1" customHeight="1" x14ac:dyDescent="0.2">
      <c r="A199" s="148"/>
      <c r="B199" s="105"/>
      <c r="C199" s="115">
        <v>350000000</v>
      </c>
      <c r="D199" s="465"/>
      <c r="E199" s="465"/>
      <c r="F199" s="279" t="s">
        <v>248</v>
      </c>
      <c r="G199" s="465"/>
      <c r="H199" s="279" t="s">
        <v>635</v>
      </c>
      <c r="I199" s="118"/>
      <c r="J199" s="319" t="s">
        <v>249</v>
      </c>
      <c r="K199" s="328" t="s">
        <v>250</v>
      </c>
      <c r="L199" s="81"/>
      <c r="M199" s="223"/>
      <c r="N199" s="171" t="s">
        <v>465</v>
      </c>
      <c r="O199" s="237" t="s">
        <v>466</v>
      </c>
      <c r="P199" s="172"/>
      <c r="Q199" s="187" t="s">
        <v>638</v>
      </c>
      <c r="R199" s="160"/>
      <c r="S199" s="183" t="s">
        <v>465</v>
      </c>
      <c r="T199" s="167"/>
      <c r="U199" s="183"/>
      <c r="V199" s="160"/>
      <c r="W199" s="330"/>
    </row>
    <row r="200" spans="1:23" ht="8.25" hidden="1" customHeight="1" x14ac:dyDescent="0.2">
      <c r="A200" s="145"/>
      <c r="B200" s="32"/>
      <c r="C200" s="33"/>
      <c r="D200" s="33"/>
      <c r="E200" s="34"/>
      <c r="F200" s="292"/>
      <c r="G200" s="35"/>
      <c r="H200" s="292"/>
      <c r="I200" s="34"/>
      <c r="J200" s="34"/>
      <c r="K200" s="43"/>
      <c r="L200" s="35"/>
      <c r="M200" s="222"/>
      <c r="N200" s="128"/>
      <c r="O200" s="245"/>
      <c r="P200" s="128"/>
      <c r="Q200" s="245"/>
      <c r="R200" s="128"/>
      <c r="S200" s="253"/>
      <c r="T200" s="128"/>
      <c r="U200" s="253"/>
      <c r="V200" s="128"/>
      <c r="W200" s="253"/>
    </row>
    <row r="201" spans="1:23" s="38" customFormat="1" ht="45.75" hidden="1" customHeight="1" x14ac:dyDescent="0.2">
      <c r="A201" s="146"/>
      <c r="B201" s="40"/>
      <c r="C201" s="41"/>
      <c r="D201" s="431" t="s">
        <v>252</v>
      </c>
      <c r="E201" s="431"/>
      <c r="F201" s="294" t="s">
        <v>251</v>
      </c>
      <c r="G201" s="431" t="s">
        <v>252</v>
      </c>
      <c r="H201" s="102" t="s">
        <v>253</v>
      </c>
      <c r="I201" s="42"/>
      <c r="J201" s="280" t="s">
        <v>254</v>
      </c>
      <c r="K201" s="454" t="s">
        <v>255</v>
      </c>
      <c r="L201" s="81"/>
      <c r="M201" s="223"/>
      <c r="N201" s="175">
        <v>0.46</v>
      </c>
      <c r="O201" s="238" t="s">
        <v>467</v>
      </c>
      <c r="P201" s="174">
        <v>0.60699999999999998</v>
      </c>
      <c r="Q201" s="238" t="s">
        <v>532</v>
      </c>
      <c r="R201" s="160"/>
      <c r="S201" s="183"/>
      <c r="T201" s="167"/>
      <c r="U201" s="183"/>
      <c r="V201" s="160"/>
      <c r="W201" s="330"/>
    </row>
    <row r="202" spans="1:23" s="38" customFormat="1" ht="43.5" hidden="1" customHeight="1" x14ac:dyDescent="0.2">
      <c r="A202" s="146"/>
      <c r="B202" s="40"/>
      <c r="C202" s="41"/>
      <c r="D202" s="431"/>
      <c r="E202" s="431"/>
      <c r="F202" s="294" t="s">
        <v>256</v>
      </c>
      <c r="G202" s="431"/>
      <c r="H202" s="102" t="s">
        <v>257</v>
      </c>
      <c r="I202" s="42"/>
      <c r="J202" s="280" t="s">
        <v>258</v>
      </c>
      <c r="K202" s="455"/>
      <c r="L202" s="81"/>
      <c r="M202" s="223"/>
      <c r="N202" s="175">
        <v>0.23</v>
      </c>
      <c r="O202" s="238" t="s">
        <v>468</v>
      </c>
      <c r="P202" s="175">
        <v>0.51</v>
      </c>
      <c r="Q202" s="238" t="s">
        <v>637</v>
      </c>
      <c r="R202" s="160"/>
      <c r="S202" s="183"/>
      <c r="T202" s="167"/>
      <c r="U202" s="183"/>
      <c r="V202" s="160"/>
      <c r="W202" s="330"/>
    </row>
    <row r="203" spans="1:23" s="38" customFormat="1" ht="45.75" hidden="1" customHeight="1" x14ac:dyDescent="0.2">
      <c r="A203" s="146"/>
      <c r="B203" s="40"/>
      <c r="C203" s="41"/>
      <c r="D203" s="431"/>
      <c r="E203" s="431"/>
      <c r="F203" s="294" t="s">
        <v>259</v>
      </c>
      <c r="G203" s="431"/>
      <c r="H203" s="102" t="s">
        <v>260</v>
      </c>
      <c r="I203" s="42"/>
      <c r="J203" s="280" t="s">
        <v>261</v>
      </c>
      <c r="K203" s="455"/>
      <c r="L203" s="81"/>
      <c r="M203" s="223"/>
      <c r="N203" s="175">
        <v>0.3</v>
      </c>
      <c r="O203" s="238" t="s">
        <v>469</v>
      </c>
      <c r="P203" s="175">
        <v>0.46</v>
      </c>
      <c r="Q203" s="238" t="s">
        <v>533</v>
      </c>
      <c r="R203" s="160"/>
      <c r="S203" s="183"/>
      <c r="T203" s="167"/>
      <c r="U203" s="183"/>
      <c r="V203" s="160"/>
      <c r="W203" s="330"/>
    </row>
    <row r="204" spans="1:23" s="38" customFormat="1" ht="45.75" hidden="1" customHeight="1" x14ac:dyDescent="0.2">
      <c r="A204" s="146"/>
      <c r="B204" s="40"/>
      <c r="C204" s="41"/>
      <c r="D204" s="431"/>
      <c r="E204" s="431"/>
      <c r="F204" s="294" t="s">
        <v>262</v>
      </c>
      <c r="G204" s="431"/>
      <c r="H204" s="102" t="s">
        <v>263</v>
      </c>
      <c r="I204" s="105"/>
      <c r="J204" s="280" t="s">
        <v>264</v>
      </c>
      <c r="K204" s="456"/>
      <c r="L204" s="81"/>
      <c r="M204" s="223"/>
      <c r="N204" s="176">
        <v>0.9</v>
      </c>
      <c r="O204" s="239" t="s">
        <v>470</v>
      </c>
      <c r="P204" s="176">
        <v>0.9</v>
      </c>
      <c r="Q204" s="239" t="s">
        <v>470</v>
      </c>
      <c r="R204" s="160"/>
      <c r="S204" s="183"/>
      <c r="T204" s="167"/>
      <c r="U204" s="183"/>
      <c r="V204" s="160"/>
      <c r="W204" s="330"/>
    </row>
    <row r="205" spans="1:23" ht="5.25" hidden="1" customHeight="1" x14ac:dyDescent="0.2">
      <c r="A205" s="145"/>
      <c r="B205" s="32"/>
      <c r="C205" s="33"/>
      <c r="D205" s="33"/>
      <c r="E205" s="34"/>
      <c r="F205" s="292"/>
      <c r="G205" s="35"/>
      <c r="H205" s="292"/>
      <c r="I205" s="34"/>
      <c r="J205" s="34"/>
      <c r="K205" s="43"/>
      <c r="L205" s="35"/>
      <c r="M205" s="222"/>
      <c r="N205" s="128"/>
      <c r="O205" s="245"/>
      <c r="P205" s="43"/>
      <c r="Q205" s="245"/>
      <c r="R205" s="128"/>
      <c r="S205" s="253"/>
      <c r="T205" s="128"/>
      <c r="U205" s="253"/>
      <c r="V205" s="128"/>
      <c r="W205" s="253"/>
    </row>
    <row r="206" spans="1:23" s="38" customFormat="1" ht="32.25" hidden="1" customHeight="1" x14ac:dyDescent="0.2">
      <c r="A206" s="149" t="s">
        <v>13</v>
      </c>
      <c r="B206" s="44" t="s">
        <v>265</v>
      </c>
      <c r="C206" s="45">
        <v>35000000</v>
      </c>
      <c r="D206" s="47" t="s">
        <v>267</v>
      </c>
      <c r="E206" s="47"/>
      <c r="F206" s="295" t="s">
        <v>266</v>
      </c>
      <c r="G206" s="47" t="s">
        <v>267</v>
      </c>
      <c r="H206" s="295" t="s">
        <v>268</v>
      </c>
      <c r="I206" s="46"/>
      <c r="J206" s="320">
        <v>35000000</v>
      </c>
      <c r="K206" s="130" t="s">
        <v>255</v>
      </c>
      <c r="L206" s="81"/>
      <c r="M206" s="223"/>
      <c r="N206" s="207">
        <v>0</v>
      </c>
      <c r="O206" s="184" t="s">
        <v>471</v>
      </c>
      <c r="P206" s="173"/>
      <c r="Q206" s="188"/>
      <c r="R206" s="160"/>
      <c r="S206" s="183"/>
      <c r="T206" s="167"/>
      <c r="U206" s="183"/>
      <c r="V206" s="160"/>
      <c r="W206" s="330"/>
    </row>
    <row r="207" spans="1:23" ht="5.25" hidden="1" customHeight="1" x14ac:dyDescent="0.2">
      <c r="A207" s="145"/>
      <c r="B207" s="32"/>
      <c r="C207" s="33"/>
      <c r="D207" s="33"/>
      <c r="E207" s="34"/>
      <c r="F207" s="292"/>
      <c r="G207" s="35"/>
      <c r="H207" s="292"/>
      <c r="I207" s="34"/>
      <c r="J207" s="34"/>
      <c r="K207" s="43"/>
      <c r="L207" s="35"/>
      <c r="M207" s="222"/>
      <c r="N207" s="128"/>
      <c r="O207" s="245"/>
      <c r="P207" s="129"/>
      <c r="Q207" s="256"/>
      <c r="R207" s="128"/>
      <c r="S207" s="253"/>
      <c r="T207" s="128"/>
      <c r="U207" s="253"/>
      <c r="V207" s="128"/>
      <c r="W207" s="253"/>
    </row>
    <row r="208" spans="1:23" s="38" customFormat="1" ht="46.5" hidden="1" customHeight="1" thickBot="1" x14ac:dyDescent="0.25">
      <c r="A208" s="150" t="s">
        <v>13</v>
      </c>
      <c r="B208" s="48" t="s">
        <v>223</v>
      </c>
      <c r="C208" s="49">
        <v>2111146793</v>
      </c>
      <c r="D208" s="104" t="s">
        <v>269</v>
      </c>
      <c r="E208" s="104"/>
      <c r="F208" s="88" t="s">
        <v>679</v>
      </c>
      <c r="G208" s="104" t="s">
        <v>269</v>
      </c>
      <c r="H208" s="294" t="s">
        <v>270</v>
      </c>
      <c r="I208" s="37"/>
      <c r="J208" s="321">
        <v>2860</v>
      </c>
      <c r="K208" s="131">
        <v>14300</v>
      </c>
      <c r="L208" s="81"/>
      <c r="M208" s="223"/>
      <c r="N208" s="205">
        <v>2000</v>
      </c>
      <c r="O208" s="188" t="s">
        <v>682</v>
      </c>
      <c r="P208" s="160">
        <v>2000</v>
      </c>
      <c r="Q208" s="188" t="s">
        <v>681</v>
      </c>
      <c r="R208" s="160">
        <v>2000</v>
      </c>
      <c r="S208" s="183" t="s">
        <v>680</v>
      </c>
      <c r="T208" s="160">
        <v>2000</v>
      </c>
      <c r="U208" s="183" t="s">
        <v>680</v>
      </c>
      <c r="V208" s="160"/>
      <c r="W208" s="330"/>
    </row>
    <row r="209" spans="1:23" ht="5.25" hidden="1" customHeight="1" x14ac:dyDescent="0.2">
      <c r="A209" s="145"/>
      <c r="B209" s="32"/>
      <c r="C209" s="33"/>
      <c r="D209" s="34"/>
      <c r="E209" s="34"/>
      <c r="F209" s="292"/>
      <c r="G209" s="35"/>
      <c r="H209" s="292"/>
      <c r="I209" s="34"/>
      <c r="J209" s="34"/>
      <c r="K209" s="43"/>
      <c r="L209" s="35"/>
      <c r="M209" s="222"/>
      <c r="N209" s="128"/>
      <c r="O209" s="245"/>
      <c r="P209" s="43"/>
      <c r="Q209" s="249"/>
      <c r="R209" s="128"/>
      <c r="S209" s="253"/>
      <c r="T209" s="128"/>
      <c r="U209" s="253"/>
      <c r="V209" s="128"/>
      <c r="W209" s="253"/>
    </row>
    <row r="210" spans="1:23" ht="60" hidden="1" customHeight="1" x14ac:dyDescent="0.2">
      <c r="A210" s="151" t="s">
        <v>271</v>
      </c>
      <c r="B210" s="119" t="s">
        <v>272</v>
      </c>
      <c r="C210" s="50"/>
      <c r="D210" s="104" t="s">
        <v>273</v>
      </c>
      <c r="E210" s="104"/>
      <c r="F210" s="294" t="s">
        <v>548</v>
      </c>
      <c r="G210" s="104" t="s">
        <v>273</v>
      </c>
      <c r="H210" s="102" t="s">
        <v>274</v>
      </c>
      <c r="I210" s="51"/>
      <c r="J210" s="322">
        <v>2</v>
      </c>
      <c r="K210" s="132">
        <v>72</v>
      </c>
      <c r="L210" s="84"/>
      <c r="M210" s="225"/>
      <c r="N210" s="134"/>
      <c r="O210" s="248"/>
      <c r="P210" s="134"/>
      <c r="Q210" s="257"/>
      <c r="R210" s="160"/>
      <c r="S210" s="183"/>
      <c r="T210" s="167"/>
      <c r="U210" s="183"/>
      <c r="V210" s="160"/>
      <c r="W210" s="330"/>
    </row>
    <row r="211" spans="1:23" ht="6" customHeight="1" x14ac:dyDescent="0.2">
      <c r="A211" s="145"/>
      <c r="B211" s="32"/>
      <c r="C211" s="33"/>
      <c r="D211" s="33"/>
      <c r="E211" s="34"/>
      <c r="F211" s="292"/>
      <c r="G211" s="35"/>
      <c r="H211" s="292"/>
      <c r="I211" s="34"/>
      <c r="J211" s="34"/>
      <c r="K211" s="43"/>
      <c r="L211" s="35"/>
      <c r="M211" s="222"/>
      <c r="N211" s="128"/>
      <c r="O211" s="245"/>
      <c r="P211" s="43"/>
      <c r="Q211" s="245"/>
      <c r="R211" s="128"/>
      <c r="S211" s="253"/>
      <c r="T211" s="128"/>
      <c r="U211" s="253"/>
      <c r="V211" s="128"/>
      <c r="W211" s="253"/>
    </row>
    <row r="212" spans="1:23" s="31" customFormat="1" ht="186.75" customHeight="1" x14ac:dyDescent="0.2">
      <c r="A212" s="433" t="s">
        <v>275</v>
      </c>
      <c r="B212" s="52" t="s">
        <v>276</v>
      </c>
      <c r="C212" s="53">
        <v>261000000</v>
      </c>
      <c r="D212" s="457" t="s">
        <v>278</v>
      </c>
      <c r="E212" s="457"/>
      <c r="F212" s="119" t="s">
        <v>277</v>
      </c>
      <c r="G212" s="457" t="s">
        <v>278</v>
      </c>
      <c r="H212" s="119" t="s">
        <v>279</v>
      </c>
      <c r="I212" s="120"/>
      <c r="J212" s="323">
        <v>20</v>
      </c>
      <c r="K212" s="133">
        <v>95</v>
      </c>
      <c r="L212" s="85"/>
      <c r="M212" s="226"/>
      <c r="N212" s="208">
        <v>3</v>
      </c>
      <c r="O212" s="188" t="s">
        <v>472</v>
      </c>
      <c r="P212" s="177"/>
      <c r="Q212" s="184"/>
      <c r="R212" s="160">
        <v>14</v>
      </c>
      <c r="S212" s="277" t="s">
        <v>821</v>
      </c>
      <c r="T212" s="167"/>
      <c r="U212" s="183"/>
      <c r="V212" s="160">
        <v>17</v>
      </c>
      <c r="W212" s="344" t="s">
        <v>829</v>
      </c>
    </row>
    <row r="213" spans="1:23" s="31" customFormat="1" ht="305.25" customHeight="1" x14ac:dyDescent="0.2">
      <c r="A213" s="433"/>
      <c r="B213" s="52" t="s">
        <v>276</v>
      </c>
      <c r="C213" s="53">
        <v>50000000</v>
      </c>
      <c r="D213" s="457"/>
      <c r="E213" s="457"/>
      <c r="F213" s="119" t="s">
        <v>280</v>
      </c>
      <c r="G213" s="457"/>
      <c r="H213" s="119" t="s">
        <v>281</v>
      </c>
      <c r="I213" s="120"/>
      <c r="J213" s="323">
        <v>1000</v>
      </c>
      <c r="K213" s="133">
        <v>4000</v>
      </c>
      <c r="L213" s="85"/>
      <c r="M213" s="226"/>
      <c r="N213" s="208">
        <v>176</v>
      </c>
      <c r="O213" s="188" t="s">
        <v>473</v>
      </c>
      <c r="P213" s="177"/>
      <c r="Q213" s="184"/>
      <c r="R213" s="160">
        <v>668</v>
      </c>
      <c r="S213" s="42" t="s">
        <v>822</v>
      </c>
      <c r="T213" s="167"/>
      <c r="U213" s="183"/>
      <c r="V213" s="160">
        <v>832</v>
      </c>
      <c r="W213" s="42" t="s">
        <v>831</v>
      </c>
    </row>
    <row r="214" spans="1:23" s="31" customFormat="1" ht="123.75" customHeight="1" x14ac:dyDescent="0.2">
      <c r="A214" s="433"/>
      <c r="B214" s="52" t="s">
        <v>282</v>
      </c>
      <c r="C214" s="53">
        <v>150000000</v>
      </c>
      <c r="D214" s="457"/>
      <c r="E214" s="457"/>
      <c r="F214" s="119" t="s">
        <v>283</v>
      </c>
      <c r="G214" s="457"/>
      <c r="H214" s="119" t="s">
        <v>284</v>
      </c>
      <c r="I214" s="120"/>
      <c r="J214" s="323">
        <v>10</v>
      </c>
      <c r="K214" s="133">
        <v>10</v>
      </c>
      <c r="L214" s="85"/>
      <c r="M214" s="226"/>
      <c r="N214" s="208">
        <v>0</v>
      </c>
      <c r="O214" s="188" t="s">
        <v>474</v>
      </c>
      <c r="P214" s="177"/>
      <c r="Q214" s="184"/>
      <c r="R214" s="160">
        <v>9</v>
      </c>
      <c r="S214" s="277" t="s">
        <v>823</v>
      </c>
      <c r="T214" s="167"/>
      <c r="U214" s="183"/>
      <c r="V214" s="160">
        <v>10</v>
      </c>
      <c r="W214" s="277" t="s">
        <v>832</v>
      </c>
    </row>
    <row r="215" spans="1:23" s="31" customFormat="1" ht="195" customHeight="1" x14ac:dyDescent="0.2">
      <c r="A215" s="433"/>
      <c r="B215" s="52" t="s">
        <v>276</v>
      </c>
      <c r="C215" s="53">
        <v>150000000</v>
      </c>
      <c r="D215" s="457"/>
      <c r="E215" s="457"/>
      <c r="F215" s="119" t="s">
        <v>285</v>
      </c>
      <c r="G215" s="457"/>
      <c r="H215" s="119" t="s">
        <v>286</v>
      </c>
      <c r="I215" s="120"/>
      <c r="J215" s="323">
        <v>10</v>
      </c>
      <c r="K215" s="133">
        <v>40</v>
      </c>
      <c r="L215" s="85"/>
      <c r="M215" s="226"/>
      <c r="N215" s="208">
        <v>0</v>
      </c>
      <c r="O215" s="188" t="s">
        <v>475</v>
      </c>
      <c r="P215" s="177"/>
      <c r="Q215" s="184"/>
      <c r="R215" s="160">
        <v>4</v>
      </c>
      <c r="S215" s="277" t="s">
        <v>824</v>
      </c>
      <c r="T215" s="167"/>
      <c r="U215" s="183"/>
      <c r="V215" s="160">
        <v>10</v>
      </c>
      <c r="W215" s="345" t="s">
        <v>830</v>
      </c>
    </row>
    <row r="216" spans="1:23" s="56" customFormat="1" ht="5.25" customHeight="1" x14ac:dyDescent="0.2">
      <c r="A216" s="152"/>
      <c r="B216" s="54"/>
      <c r="C216" s="32"/>
      <c r="D216" s="32"/>
      <c r="E216" s="33"/>
      <c r="F216" s="292"/>
      <c r="G216" s="35"/>
      <c r="H216" s="292"/>
      <c r="I216" s="34"/>
      <c r="J216" s="34"/>
      <c r="K216" s="55"/>
      <c r="L216" s="35"/>
      <c r="M216" s="222"/>
      <c r="N216" s="128"/>
      <c r="O216" s="245"/>
      <c r="P216" s="55"/>
      <c r="Q216" s="249"/>
      <c r="R216" s="128"/>
      <c r="S216" s="253"/>
      <c r="T216" s="128"/>
      <c r="U216" s="253"/>
      <c r="V216" s="128"/>
      <c r="W216" s="253"/>
    </row>
    <row r="217" spans="1:23" s="56" customFormat="1" ht="72.75" hidden="1" customHeight="1" x14ac:dyDescent="0.2">
      <c r="A217" s="152" t="s">
        <v>271</v>
      </c>
      <c r="B217" s="57"/>
      <c r="C217" s="428">
        <v>53008812699</v>
      </c>
      <c r="D217" s="434" t="s">
        <v>393</v>
      </c>
      <c r="E217" s="434"/>
      <c r="F217" s="102" t="s">
        <v>287</v>
      </c>
      <c r="G217" s="434" t="s">
        <v>393</v>
      </c>
      <c r="H217" s="102" t="s">
        <v>288</v>
      </c>
      <c r="I217" s="105"/>
      <c r="J217" s="280" t="s">
        <v>287</v>
      </c>
      <c r="K217" s="458" t="s">
        <v>255</v>
      </c>
      <c r="L217" s="86"/>
      <c r="M217" s="227"/>
      <c r="N217" s="209" t="s">
        <v>457</v>
      </c>
      <c r="O217" s="191"/>
      <c r="P217" s="178" t="s">
        <v>457</v>
      </c>
      <c r="Q217" s="190" t="s">
        <v>641</v>
      </c>
      <c r="R217" s="160">
        <v>3</v>
      </c>
      <c r="S217" s="262" t="s">
        <v>756</v>
      </c>
      <c r="T217" s="167"/>
      <c r="U217" s="183"/>
      <c r="V217" s="160"/>
      <c r="W217" s="343"/>
    </row>
    <row r="218" spans="1:23" s="56" customFormat="1" ht="56.25" hidden="1" customHeight="1" x14ac:dyDescent="0.2">
      <c r="A218" s="152"/>
      <c r="B218" s="57"/>
      <c r="C218" s="428"/>
      <c r="D218" s="435"/>
      <c r="E218" s="435"/>
      <c r="F218" s="102" t="s">
        <v>289</v>
      </c>
      <c r="G218" s="435"/>
      <c r="H218" s="102" t="s">
        <v>290</v>
      </c>
      <c r="I218" s="105"/>
      <c r="J218" s="280" t="s">
        <v>289</v>
      </c>
      <c r="K218" s="459"/>
      <c r="L218" s="86"/>
      <c r="M218" s="227"/>
      <c r="N218" s="210">
        <v>1</v>
      </c>
      <c r="O218" s="191" t="s">
        <v>476</v>
      </c>
      <c r="P218" s="178" t="s">
        <v>457</v>
      </c>
      <c r="Q218" s="190" t="s">
        <v>641</v>
      </c>
      <c r="R218" s="160">
        <v>1</v>
      </c>
      <c r="S218" s="262" t="s">
        <v>476</v>
      </c>
      <c r="T218" s="167"/>
      <c r="U218" s="183"/>
      <c r="V218" s="160"/>
      <c r="W218" s="343"/>
    </row>
    <row r="219" spans="1:23" s="56" customFormat="1" ht="45" hidden="1" x14ac:dyDescent="0.2">
      <c r="A219" s="152"/>
      <c r="B219" s="57"/>
      <c r="C219" s="428"/>
      <c r="D219" s="435"/>
      <c r="E219" s="435"/>
      <c r="F219" s="102" t="s">
        <v>291</v>
      </c>
      <c r="G219" s="435"/>
      <c r="H219" s="102" t="s">
        <v>292</v>
      </c>
      <c r="I219" s="105"/>
      <c r="J219" s="280" t="s">
        <v>291</v>
      </c>
      <c r="K219" s="459"/>
      <c r="L219" s="86"/>
      <c r="M219" s="227"/>
      <c r="N219" s="210"/>
      <c r="O219" s="240"/>
      <c r="P219" s="178">
        <v>1</v>
      </c>
      <c r="Q219" s="189" t="s">
        <v>642</v>
      </c>
      <c r="R219" s="178" t="s">
        <v>457</v>
      </c>
      <c r="S219" s="190" t="s">
        <v>641</v>
      </c>
      <c r="T219" s="167"/>
      <c r="U219" s="183"/>
      <c r="V219" s="178"/>
      <c r="W219" s="190"/>
    </row>
    <row r="220" spans="1:23" s="56" customFormat="1" ht="64.5" hidden="1" customHeight="1" x14ac:dyDescent="0.2">
      <c r="A220" s="152"/>
      <c r="B220" s="57"/>
      <c r="C220" s="428"/>
      <c r="D220" s="435"/>
      <c r="E220" s="435"/>
      <c r="F220" s="102" t="s">
        <v>293</v>
      </c>
      <c r="G220" s="435"/>
      <c r="H220" s="102" t="s">
        <v>294</v>
      </c>
      <c r="I220" s="105"/>
      <c r="J220" s="280" t="s">
        <v>293</v>
      </c>
      <c r="K220" s="459"/>
      <c r="L220" s="86"/>
      <c r="M220" s="227"/>
      <c r="N220" s="210">
        <v>1</v>
      </c>
      <c r="O220" s="191" t="s">
        <v>477</v>
      </c>
      <c r="P220" s="178" t="s">
        <v>457</v>
      </c>
      <c r="Q220" s="190" t="s">
        <v>641</v>
      </c>
      <c r="R220" s="160">
        <v>1</v>
      </c>
      <c r="S220" s="262" t="s">
        <v>757</v>
      </c>
      <c r="T220" s="167"/>
      <c r="U220" s="183"/>
      <c r="V220" s="160"/>
      <c r="W220" s="330"/>
    </row>
    <row r="221" spans="1:23" s="56" customFormat="1" ht="41.25" hidden="1" customHeight="1" x14ac:dyDescent="0.2">
      <c r="A221" s="152"/>
      <c r="B221" s="57"/>
      <c r="C221" s="428"/>
      <c r="D221" s="435"/>
      <c r="E221" s="435"/>
      <c r="F221" s="102" t="s">
        <v>295</v>
      </c>
      <c r="G221" s="435"/>
      <c r="H221" s="102" t="s">
        <v>296</v>
      </c>
      <c r="I221" s="105"/>
      <c r="J221" s="280" t="s">
        <v>295</v>
      </c>
      <c r="K221" s="459"/>
      <c r="L221" s="86"/>
      <c r="M221" s="227"/>
      <c r="N221" s="211">
        <v>4</v>
      </c>
      <c r="O221" s="191" t="s">
        <v>478</v>
      </c>
      <c r="P221" s="179">
        <v>0</v>
      </c>
      <c r="Q221" s="190" t="s">
        <v>643</v>
      </c>
      <c r="R221" s="160">
        <v>0</v>
      </c>
      <c r="S221" s="262" t="s">
        <v>643</v>
      </c>
      <c r="T221" s="167"/>
      <c r="U221" s="183"/>
      <c r="V221" s="160"/>
      <c r="W221" s="330"/>
    </row>
    <row r="222" spans="1:23" s="56" customFormat="1" ht="88.5" hidden="1" customHeight="1" x14ac:dyDescent="0.2">
      <c r="A222" s="152"/>
      <c r="B222" s="57"/>
      <c r="C222" s="428"/>
      <c r="D222" s="435"/>
      <c r="E222" s="435"/>
      <c r="F222" s="102" t="s">
        <v>297</v>
      </c>
      <c r="G222" s="435"/>
      <c r="H222" s="102" t="s">
        <v>298</v>
      </c>
      <c r="I222" s="105"/>
      <c r="J222" s="280" t="s">
        <v>297</v>
      </c>
      <c r="K222" s="459"/>
      <c r="L222" s="86"/>
      <c r="M222" s="227"/>
      <c r="N222" s="209" t="s">
        <v>457</v>
      </c>
      <c r="O222" s="191"/>
      <c r="P222" s="179">
        <v>0.5</v>
      </c>
      <c r="Q222" s="190" t="s">
        <v>644</v>
      </c>
      <c r="R222" s="178" t="s">
        <v>457</v>
      </c>
      <c r="S222" s="190" t="s">
        <v>641</v>
      </c>
      <c r="T222" s="167"/>
      <c r="U222" s="183"/>
      <c r="V222" s="178"/>
      <c r="W222" s="190"/>
    </row>
    <row r="223" spans="1:23" s="56" customFormat="1" ht="55.5" hidden="1" customHeight="1" x14ac:dyDescent="0.2">
      <c r="A223" s="152"/>
      <c r="B223" s="57"/>
      <c r="C223" s="428"/>
      <c r="D223" s="435"/>
      <c r="E223" s="435"/>
      <c r="F223" s="102" t="s">
        <v>299</v>
      </c>
      <c r="G223" s="435"/>
      <c r="H223" s="102" t="s">
        <v>300</v>
      </c>
      <c r="I223" s="105"/>
      <c r="J223" s="280" t="s">
        <v>299</v>
      </c>
      <c r="K223" s="459"/>
      <c r="L223" s="86"/>
      <c r="M223" s="227"/>
      <c r="N223" s="209" t="s">
        <v>457</v>
      </c>
      <c r="O223" s="191"/>
      <c r="P223" s="179">
        <v>0.2</v>
      </c>
      <c r="Q223" s="190" t="s">
        <v>645</v>
      </c>
      <c r="R223" s="268">
        <v>0.2</v>
      </c>
      <c r="S223" s="262" t="s">
        <v>758</v>
      </c>
      <c r="T223" s="167"/>
      <c r="U223" s="183"/>
      <c r="V223" s="268"/>
      <c r="W223" s="330"/>
    </row>
    <row r="224" spans="1:23" s="56" customFormat="1" ht="95.25" hidden="1" customHeight="1" x14ac:dyDescent="0.2">
      <c r="A224" s="152"/>
      <c r="B224" s="57"/>
      <c r="C224" s="428"/>
      <c r="D224" s="435"/>
      <c r="E224" s="435"/>
      <c r="F224" s="102" t="s">
        <v>301</v>
      </c>
      <c r="G224" s="435"/>
      <c r="H224" s="102" t="s">
        <v>302</v>
      </c>
      <c r="I224" s="105"/>
      <c r="J224" s="280" t="s">
        <v>301</v>
      </c>
      <c r="K224" s="459"/>
      <c r="L224" s="86"/>
      <c r="M224" s="227"/>
      <c r="N224" s="212">
        <v>0.2</v>
      </c>
      <c r="O224" s="191" t="s">
        <v>479</v>
      </c>
      <c r="P224" s="179">
        <v>0.05</v>
      </c>
      <c r="Q224" s="190" t="s">
        <v>646</v>
      </c>
      <c r="R224" s="268">
        <v>0.4</v>
      </c>
      <c r="S224" s="262" t="s">
        <v>759</v>
      </c>
      <c r="T224" s="167"/>
      <c r="U224" s="183"/>
      <c r="V224" s="268"/>
      <c r="W224" s="330"/>
    </row>
    <row r="225" spans="1:23" s="56" customFormat="1" ht="56.25" hidden="1" x14ac:dyDescent="0.2">
      <c r="A225" s="152"/>
      <c r="B225" s="57"/>
      <c r="C225" s="428"/>
      <c r="D225" s="435"/>
      <c r="E225" s="435"/>
      <c r="F225" s="102" t="s">
        <v>303</v>
      </c>
      <c r="G225" s="435"/>
      <c r="H225" s="102" t="s">
        <v>304</v>
      </c>
      <c r="I225" s="105"/>
      <c r="J225" s="280" t="s">
        <v>305</v>
      </c>
      <c r="K225" s="459"/>
      <c r="L225" s="86"/>
      <c r="M225" s="227"/>
      <c r="N225" s="181"/>
      <c r="O225" s="190"/>
      <c r="P225" s="180" t="s">
        <v>457</v>
      </c>
      <c r="Q225" s="190" t="s">
        <v>641</v>
      </c>
      <c r="R225" s="178" t="s">
        <v>457</v>
      </c>
      <c r="S225" s="190" t="s">
        <v>641</v>
      </c>
      <c r="T225" s="167"/>
      <c r="U225" s="183"/>
      <c r="V225" s="178"/>
      <c r="W225" s="190"/>
    </row>
    <row r="226" spans="1:23" s="56" customFormat="1" ht="45" hidden="1" customHeight="1" x14ac:dyDescent="0.2">
      <c r="A226" s="152"/>
      <c r="B226" s="57"/>
      <c r="C226" s="428"/>
      <c r="D226" s="435"/>
      <c r="E226" s="435"/>
      <c r="F226" s="102" t="s">
        <v>306</v>
      </c>
      <c r="G226" s="435"/>
      <c r="H226" s="102" t="s">
        <v>307</v>
      </c>
      <c r="I226" s="105"/>
      <c r="J226" s="280" t="s">
        <v>308</v>
      </c>
      <c r="K226" s="459"/>
      <c r="L226" s="86"/>
      <c r="M226" s="227"/>
      <c r="N226" s="181"/>
      <c r="O226" s="190"/>
      <c r="P226" s="180">
        <v>1</v>
      </c>
      <c r="Q226" s="190" t="s">
        <v>647</v>
      </c>
      <c r="R226" s="178" t="s">
        <v>457</v>
      </c>
      <c r="S226" s="190" t="s">
        <v>641</v>
      </c>
      <c r="T226" s="167"/>
      <c r="U226" s="183"/>
      <c r="V226" s="178"/>
      <c r="W226" s="190"/>
    </row>
    <row r="227" spans="1:23" s="56" customFormat="1" ht="60.75" hidden="1" customHeight="1" x14ac:dyDescent="0.2">
      <c r="A227" s="152"/>
      <c r="B227" s="57"/>
      <c r="C227" s="428"/>
      <c r="D227" s="435"/>
      <c r="E227" s="435"/>
      <c r="F227" s="102" t="s">
        <v>309</v>
      </c>
      <c r="G227" s="435"/>
      <c r="H227" s="102" t="s">
        <v>292</v>
      </c>
      <c r="I227" s="105"/>
      <c r="J227" s="280" t="s">
        <v>309</v>
      </c>
      <c r="K227" s="459"/>
      <c r="L227" s="86"/>
      <c r="M227" s="227"/>
      <c r="N227" s="181"/>
      <c r="O227" s="190"/>
      <c r="P227" s="180" t="s">
        <v>457</v>
      </c>
      <c r="Q227" s="190" t="s">
        <v>641</v>
      </c>
      <c r="R227" s="160">
        <v>1</v>
      </c>
      <c r="S227" s="262" t="s">
        <v>760</v>
      </c>
      <c r="T227" s="167"/>
      <c r="U227" s="183"/>
      <c r="V227" s="160"/>
      <c r="W227" s="330"/>
    </row>
    <row r="228" spans="1:23" s="56" customFormat="1" ht="68.25" hidden="1" customHeight="1" x14ac:dyDescent="0.2">
      <c r="A228" s="152"/>
      <c r="B228" s="57"/>
      <c r="C228" s="428"/>
      <c r="D228" s="435"/>
      <c r="E228" s="435"/>
      <c r="F228" s="102" t="s">
        <v>310</v>
      </c>
      <c r="G228" s="435"/>
      <c r="H228" s="102" t="s">
        <v>311</v>
      </c>
      <c r="I228" s="105"/>
      <c r="J228" s="280" t="s">
        <v>310</v>
      </c>
      <c r="K228" s="459"/>
      <c r="L228" s="86"/>
      <c r="M228" s="227"/>
      <c r="N228" s="181"/>
      <c r="O228" s="190"/>
      <c r="P228" s="180">
        <v>1</v>
      </c>
      <c r="Q228" s="191" t="s">
        <v>648</v>
      </c>
      <c r="R228" s="178" t="s">
        <v>457</v>
      </c>
      <c r="S228" s="190" t="s">
        <v>641</v>
      </c>
      <c r="T228" s="167"/>
      <c r="U228" s="183"/>
      <c r="V228" s="178"/>
      <c r="W228" s="190"/>
    </row>
    <row r="229" spans="1:23" s="56" customFormat="1" ht="38.25" hidden="1" customHeight="1" x14ac:dyDescent="0.2">
      <c r="A229" s="152"/>
      <c r="B229" s="57"/>
      <c r="C229" s="428"/>
      <c r="D229" s="435"/>
      <c r="E229" s="435"/>
      <c r="F229" s="102" t="s">
        <v>312</v>
      </c>
      <c r="G229" s="435"/>
      <c r="H229" s="102" t="s">
        <v>296</v>
      </c>
      <c r="I229" s="105"/>
      <c r="J229" s="280" t="s">
        <v>313</v>
      </c>
      <c r="K229" s="459"/>
      <c r="L229" s="86"/>
      <c r="M229" s="227"/>
      <c r="N229" s="211">
        <v>7</v>
      </c>
      <c r="O229" s="191" t="s">
        <v>480</v>
      </c>
      <c r="P229" s="178">
        <v>4</v>
      </c>
      <c r="Q229" s="191" t="s">
        <v>649</v>
      </c>
      <c r="R229" s="160">
        <v>6</v>
      </c>
      <c r="S229" s="262" t="s">
        <v>761</v>
      </c>
      <c r="T229" s="167"/>
      <c r="U229" s="183"/>
      <c r="V229" s="160"/>
      <c r="W229" s="330"/>
    </row>
    <row r="230" spans="1:23" s="56" customFormat="1" ht="42.75" hidden="1" customHeight="1" x14ac:dyDescent="0.2">
      <c r="A230" s="152"/>
      <c r="B230" s="57"/>
      <c r="C230" s="428"/>
      <c r="D230" s="435"/>
      <c r="E230" s="435"/>
      <c r="F230" s="102" t="s">
        <v>314</v>
      </c>
      <c r="G230" s="435"/>
      <c r="H230" s="102" t="s">
        <v>298</v>
      </c>
      <c r="I230" s="105"/>
      <c r="J230" s="280" t="s">
        <v>315</v>
      </c>
      <c r="K230" s="459"/>
      <c r="L230" s="86"/>
      <c r="M230" s="227"/>
      <c r="N230" s="212">
        <v>0.48</v>
      </c>
      <c r="O230" s="191" t="s">
        <v>481</v>
      </c>
      <c r="P230" s="179">
        <v>0.52</v>
      </c>
      <c r="Q230" s="190" t="s">
        <v>650</v>
      </c>
      <c r="R230" s="178" t="s">
        <v>457</v>
      </c>
      <c r="S230" s="190" t="s">
        <v>641</v>
      </c>
      <c r="T230" s="167"/>
      <c r="U230" s="183"/>
      <c r="V230" s="178"/>
      <c r="W230" s="190"/>
    </row>
    <row r="231" spans="1:23" s="56" customFormat="1" ht="33.75" hidden="1" x14ac:dyDescent="0.2">
      <c r="A231" s="152"/>
      <c r="B231" s="57"/>
      <c r="C231" s="428"/>
      <c r="D231" s="435"/>
      <c r="E231" s="435"/>
      <c r="F231" s="102" t="s">
        <v>316</v>
      </c>
      <c r="G231" s="435"/>
      <c r="H231" s="102" t="s">
        <v>298</v>
      </c>
      <c r="I231" s="105"/>
      <c r="J231" s="280" t="s">
        <v>317</v>
      </c>
      <c r="K231" s="459"/>
      <c r="L231" s="86"/>
      <c r="M231" s="227"/>
      <c r="N231" s="209" t="s">
        <v>457</v>
      </c>
      <c r="O231" s="191"/>
      <c r="P231" s="178" t="s">
        <v>457</v>
      </c>
      <c r="Q231" s="190" t="s">
        <v>641</v>
      </c>
      <c r="R231" s="268">
        <v>1</v>
      </c>
      <c r="S231" s="262" t="s">
        <v>762</v>
      </c>
      <c r="T231" s="167"/>
      <c r="U231" s="183"/>
      <c r="V231" s="268"/>
      <c r="W231" s="330"/>
    </row>
    <row r="232" spans="1:23" s="56" customFormat="1" ht="78.75" hidden="1" x14ac:dyDescent="0.2">
      <c r="A232" s="152"/>
      <c r="B232" s="57"/>
      <c r="C232" s="428"/>
      <c r="D232" s="435"/>
      <c r="E232" s="435"/>
      <c r="F232" s="102" t="s">
        <v>318</v>
      </c>
      <c r="G232" s="435"/>
      <c r="H232" s="102" t="s">
        <v>319</v>
      </c>
      <c r="I232" s="105"/>
      <c r="J232" s="280" t="s">
        <v>320</v>
      </c>
      <c r="K232" s="459"/>
      <c r="L232" s="86"/>
      <c r="M232" s="227"/>
      <c r="N232" s="209" t="s">
        <v>457</v>
      </c>
      <c r="O232" s="191"/>
      <c r="P232" s="179">
        <v>0.1</v>
      </c>
      <c r="Q232" s="190" t="s">
        <v>651</v>
      </c>
      <c r="R232" s="268">
        <v>0.3</v>
      </c>
      <c r="S232" s="262" t="s">
        <v>763</v>
      </c>
      <c r="T232" s="167"/>
      <c r="U232" s="183"/>
      <c r="V232" s="268"/>
      <c r="W232" s="330"/>
    </row>
    <row r="233" spans="1:23" s="56" customFormat="1" ht="46.5" hidden="1" customHeight="1" x14ac:dyDescent="0.2">
      <c r="A233" s="152"/>
      <c r="B233" s="57"/>
      <c r="C233" s="428"/>
      <c r="D233" s="435"/>
      <c r="E233" s="435"/>
      <c r="F233" s="102" t="s">
        <v>321</v>
      </c>
      <c r="G233" s="435"/>
      <c r="H233" s="102" t="s">
        <v>322</v>
      </c>
      <c r="I233" s="105"/>
      <c r="J233" s="280" t="s">
        <v>323</v>
      </c>
      <c r="K233" s="459"/>
      <c r="L233" s="86"/>
      <c r="M233" s="227"/>
      <c r="N233" s="212">
        <v>0.05</v>
      </c>
      <c r="O233" s="191" t="s">
        <v>482</v>
      </c>
      <c r="P233" s="179">
        <v>0</v>
      </c>
      <c r="Q233" s="191" t="s">
        <v>652</v>
      </c>
      <c r="R233" s="178" t="s">
        <v>457</v>
      </c>
      <c r="S233" s="191" t="s">
        <v>652</v>
      </c>
      <c r="T233" s="167"/>
      <c r="U233" s="183"/>
      <c r="V233" s="178"/>
      <c r="W233" s="191"/>
    </row>
    <row r="234" spans="1:23" s="56" customFormat="1" ht="57" hidden="1" customHeight="1" x14ac:dyDescent="0.2">
      <c r="A234" s="152"/>
      <c r="B234" s="57"/>
      <c r="C234" s="428"/>
      <c r="D234" s="435"/>
      <c r="E234" s="435"/>
      <c r="F234" s="102" t="s">
        <v>287</v>
      </c>
      <c r="G234" s="435"/>
      <c r="H234" s="102" t="s">
        <v>324</v>
      </c>
      <c r="I234" s="105"/>
      <c r="J234" s="280" t="s">
        <v>325</v>
      </c>
      <c r="K234" s="459"/>
      <c r="L234" s="86"/>
      <c r="M234" s="227"/>
      <c r="N234" s="209" t="s">
        <v>457</v>
      </c>
      <c r="O234" s="191"/>
      <c r="P234" s="179">
        <v>0.5</v>
      </c>
      <c r="Q234" s="191" t="s">
        <v>653</v>
      </c>
      <c r="R234" s="178" t="s">
        <v>457</v>
      </c>
      <c r="S234" s="190" t="s">
        <v>641</v>
      </c>
      <c r="T234" s="167"/>
      <c r="U234" s="183"/>
      <c r="V234" s="178"/>
      <c r="W234" s="190"/>
    </row>
    <row r="235" spans="1:23" s="56" customFormat="1" ht="45" hidden="1" customHeight="1" x14ac:dyDescent="0.2">
      <c r="A235" s="152"/>
      <c r="B235" s="57"/>
      <c r="C235" s="428"/>
      <c r="D235" s="435"/>
      <c r="E235" s="435"/>
      <c r="F235" s="102" t="s">
        <v>326</v>
      </c>
      <c r="G235" s="435"/>
      <c r="H235" s="102" t="s">
        <v>327</v>
      </c>
      <c r="I235" s="105"/>
      <c r="J235" s="280" t="s">
        <v>328</v>
      </c>
      <c r="K235" s="459"/>
      <c r="L235" s="86"/>
      <c r="M235" s="227"/>
      <c r="N235" s="209" t="s">
        <v>457</v>
      </c>
      <c r="O235" s="191"/>
      <c r="P235" s="178" t="s">
        <v>457</v>
      </c>
      <c r="Q235" s="190" t="s">
        <v>641</v>
      </c>
      <c r="R235" s="160">
        <v>1</v>
      </c>
      <c r="S235" s="262" t="s">
        <v>764</v>
      </c>
      <c r="T235" s="167"/>
      <c r="U235" s="183"/>
      <c r="V235" s="160"/>
      <c r="W235" s="330"/>
    </row>
    <row r="236" spans="1:23" s="56" customFormat="1" ht="45.75" hidden="1" customHeight="1" x14ac:dyDescent="0.2">
      <c r="A236" s="152"/>
      <c r="B236" s="57"/>
      <c r="C236" s="428"/>
      <c r="D236" s="435"/>
      <c r="E236" s="435"/>
      <c r="F236" s="102" t="s">
        <v>329</v>
      </c>
      <c r="G236" s="435"/>
      <c r="H236" s="102" t="s">
        <v>330</v>
      </c>
      <c r="I236" s="105"/>
      <c r="J236" s="280" t="s">
        <v>329</v>
      </c>
      <c r="K236" s="459"/>
      <c r="L236" s="86"/>
      <c r="M236" s="227"/>
      <c r="N236" s="209" t="s">
        <v>457</v>
      </c>
      <c r="O236" s="191"/>
      <c r="P236" s="178" t="s">
        <v>457</v>
      </c>
      <c r="Q236" s="190" t="s">
        <v>641</v>
      </c>
      <c r="R236" s="178" t="s">
        <v>457</v>
      </c>
      <c r="S236" s="262" t="s">
        <v>765</v>
      </c>
      <c r="T236" s="167"/>
      <c r="U236" s="183"/>
      <c r="V236" s="178"/>
      <c r="W236" s="330"/>
    </row>
    <row r="237" spans="1:23" s="56" customFormat="1" ht="38.25" hidden="1" customHeight="1" x14ac:dyDescent="0.2">
      <c r="A237" s="152"/>
      <c r="B237" s="57"/>
      <c r="C237" s="428"/>
      <c r="D237" s="435"/>
      <c r="E237" s="435"/>
      <c r="F237" s="102" t="s">
        <v>331</v>
      </c>
      <c r="G237" s="435"/>
      <c r="H237" s="102" t="s">
        <v>296</v>
      </c>
      <c r="I237" s="105"/>
      <c r="J237" s="280" t="s">
        <v>295</v>
      </c>
      <c r="K237" s="459"/>
      <c r="L237" s="86"/>
      <c r="M237" s="227"/>
      <c r="N237" s="210">
        <v>0</v>
      </c>
      <c r="O237" s="191" t="s">
        <v>483</v>
      </c>
      <c r="P237" s="179">
        <v>0</v>
      </c>
      <c r="Q237" s="191" t="s">
        <v>654</v>
      </c>
      <c r="R237" s="160">
        <v>0</v>
      </c>
      <c r="S237" s="262" t="s">
        <v>766</v>
      </c>
      <c r="T237" s="167"/>
      <c r="U237" s="183"/>
      <c r="V237" s="160"/>
      <c r="W237" s="330"/>
    </row>
    <row r="238" spans="1:23" s="56" customFormat="1" ht="46.5" hidden="1" customHeight="1" x14ac:dyDescent="0.2">
      <c r="A238" s="152"/>
      <c r="B238" s="57"/>
      <c r="C238" s="428"/>
      <c r="D238" s="435"/>
      <c r="E238" s="435"/>
      <c r="F238" s="102" t="s">
        <v>332</v>
      </c>
      <c r="G238" s="435"/>
      <c r="H238" s="102" t="s">
        <v>333</v>
      </c>
      <c r="I238" s="105"/>
      <c r="J238" s="280" t="s">
        <v>334</v>
      </c>
      <c r="K238" s="459"/>
      <c r="L238" s="86"/>
      <c r="M238" s="227"/>
      <c r="N238" s="212">
        <v>0.7</v>
      </c>
      <c r="O238" s="241" t="s">
        <v>484</v>
      </c>
      <c r="P238" s="179">
        <v>0.3</v>
      </c>
      <c r="Q238" s="192" t="s">
        <v>655</v>
      </c>
      <c r="R238" s="178" t="s">
        <v>457</v>
      </c>
      <c r="S238" s="262" t="s">
        <v>767</v>
      </c>
      <c r="T238" s="167"/>
      <c r="U238" s="183"/>
      <c r="V238" s="178"/>
      <c r="W238" s="330"/>
    </row>
    <row r="239" spans="1:23" s="56" customFormat="1" ht="102.75" hidden="1" customHeight="1" x14ac:dyDescent="0.2">
      <c r="A239" s="152"/>
      <c r="B239" s="57"/>
      <c r="C239" s="428"/>
      <c r="D239" s="435"/>
      <c r="E239" s="435"/>
      <c r="F239" s="102" t="s">
        <v>335</v>
      </c>
      <c r="G239" s="435"/>
      <c r="H239" s="102" t="s">
        <v>336</v>
      </c>
      <c r="I239" s="105"/>
      <c r="J239" s="280" t="s">
        <v>337</v>
      </c>
      <c r="K239" s="459"/>
      <c r="L239" s="86"/>
      <c r="M239" s="227"/>
      <c r="N239" s="212">
        <v>0.25</v>
      </c>
      <c r="O239" s="191" t="s">
        <v>485</v>
      </c>
      <c r="P239" s="179">
        <v>0.25</v>
      </c>
      <c r="Q239" s="190" t="s">
        <v>656</v>
      </c>
      <c r="R239" s="179">
        <v>0.25</v>
      </c>
      <c r="S239" s="262" t="s">
        <v>768</v>
      </c>
      <c r="T239" s="167"/>
      <c r="U239" s="183"/>
      <c r="V239" s="179"/>
      <c r="W239" s="330"/>
    </row>
    <row r="240" spans="1:23" s="56" customFormat="1" ht="39" hidden="1" customHeight="1" x14ac:dyDescent="0.2">
      <c r="A240" s="152"/>
      <c r="B240" s="57"/>
      <c r="C240" s="428"/>
      <c r="D240" s="435"/>
      <c r="E240" s="435"/>
      <c r="F240" s="102" t="s">
        <v>338</v>
      </c>
      <c r="G240" s="435"/>
      <c r="H240" s="102" t="s">
        <v>339</v>
      </c>
      <c r="I240" s="105"/>
      <c r="J240" s="280" t="s">
        <v>340</v>
      </c>
      <c r="K240" s="459"/>
      <c r="L240" s="86"/>
      <c r="M240" s="227"/>
      <c r="N240" s="181"/>
      <c r="O240" s="190"/>
      <c r="P240" s="181"/>
      <c r="Q240" s="190"/>
      <c r="R240" s="179">
        <v>0.25</v>
      </c>
      <c r="S240" s="276" t="s">
        <v>768</v>
      </c>
      <c r="T240" s="167"/>
      <c r="U240" s="183"/>
      <c r="V240" s="179"/>
      <c r="W240" s="330"/>
    </row>
    <row r="241" spans="1:23" s="56" customFormat="1" ht="54" hidden="1" customHeight="1" x14ac:dyDescent="0.2">
      <c r="A241" s="152"/>
      <c r="B241" s="57"/>
      <c r="C241" s="428"/>
      <c r="D241" s="435"/>
      <c r="E241" s="435"/>
      <c r="F241" s="102" t="s">
        <v>341</v>
      </c>
      <c r="G241" s="435"/>
      <c r="H241" s="102" t="s">
        <v>342</v>
      </c>
      <c r="I241" s="105"/>
      <c r="J241" s="280" t="s">
        <v>343</v>
      </c>
      <c r="K241" s="459"/>
      <c r="L241" s="86"/>
      <c r="M241" s="227"/>
      <c r="N241" s="212">
        <v>0.5</v>
      </c>
      <c r="O241" s="191" t="s">
        <v>486</v>
      </c>
      <c r="P241" s="179">
        <v>0.5</v>
      </c>
      <c r="Q241" s="190" t="s">
        <v>657</v>
      </c>
      <c r="R241" s="178" t="s">
        <v>457</v>
      </c>
      <c r="S241" s="276" t="s">
        <v>767</v>
      </c>
      <c r="T241" s="167"/>
      <c r="U241" s="183"/>
      <c r="V241" s="178"/>
      <c r="W241" s="330"/>
    </row>
    <row r="242" spans="1:23" s="56" customFormat="1" ht="45.75" hidden="1" customHeight="1" x14ac:dyDescent="0.2">
      <c r="A242" s="152"/>
      <c r="B242" s="57"/>
      <c r="C242" s="428"/>
      <c r="D242" s="435"/>
      <c r="E242" s="435"/>
      <c r="F242" s="102" t="s">
        <v>344</v>
      </c>
      <c r="G242" s="435"/>
      <c r="H242" s="102" t="s">
        <v>298</v>
      </c>
      <c r="I242" s="105"/>
      <c r="J242" s="280" t="s">
        <v>345</v>
      </c>
      <c r="K242" s="459"/>
      <c r="L242" s="86"/>
      <c r="M242" s="227"/>
      <c r="N242" s="212">
        <v>0.25</v>
      </c>
      <c r="O242" s="191" t="s">
        <v>487</v>
      </c>
      <c r="P242" s="179">
        <v>0.25</v>
      </c>
      <c r="Q242" s="190" t="s">
        <v>658</v>
      </c>
      <c r="R242" s="268">
        <v>0.25</v>
      </c>
      <c r="S242" s="276" t="s">
        <v>769</v>
      </c>
      <c r="T242" s="167"/>
      <c r="U242" s="183"/>
      <c r="V242" s="268"/>
      <c r="W242" s="330"/>
    </row>
    <row r="243" spans="1:23" s="56" customFormat="1" ht="104.25" hidden="1" customHeight="1" x14ac:dyDescent="0.2">
      <c r="A243" s="152"/>
      <c r="B243" s="57"/>
      <c r="C243" s="428"/>
      <c r="D243" s="435"/>
      <c r="E243" s="435"/>
      <c r="F243" s="102" t="s">
        <v>346</v>
      </c>
      <c r="G243" s="435"/>
      <c r="H243" s="102" t="s">
        <v>336</v>
      </c>
      <c r="I243" s="105"/>
      <c r="J243" s="280" t="s">
        <v>347</v>
      </c>
      <c r="K243" s="459"/>
      <c r="L243" s="86"/>
      <c r="M243" s="227"/>
      <c r="N243" s="212">
        <v>0.25</v>
      </c>
      <c r="O243" s="191" t="s">
        <v>488</v>
      </c>
      <c r="P243" s="179">
        <v>0.25</v>
      </c>
      <c r="Q243" s="190" t="s">
        <v>659</v>
      </c>
      <c r="R243" s="268">
        <v>0.25</v>
      </c>
      <c r="S243" s="276" t="s">
        <v>770</v>
      </c>
      <c r="T243" s="167"/>
      <c r="U243" s="183"/>
      <c r="V243" s="268"/>
      <c r="W243" s="330"/>
    </row>
    <row r="244" spans="1:23" s="56" customFormat="1" ht="57.75" hidden="1" customHeight="1" x14ac:dyDescent="0.2">
      <c r="A244" s="152"/>
      <c r="B244" s="57"/>
      <c r="C244" s="428">
        <v>3000444690</v>
      </c>
      <c r="D244" s="435"/>
      <c r="E244" s="435"/>
      <c r="F244" s="102" t="s">
        <v>348</v>
      </c>
      <c r="G244" s="435"/>
      <c r="H244" s="102" t="s">
        <v>349</v>
      </c>
      <c r="I244" s="105"/>
      <c r="J244" s="280" t="s">
        <v>348</v>
      </c>
      <c r="K244" s="459"/>
      <c r="L244" s="86"/>
      <c r="M244" s="227"/>
      <c r="N244" s="209" t="s">
        <v>457</v>
      </c>
      <c r="O244" s="191"/>
      <c r="P244" s="178">
        <v>1</v>
      </c>
      <c r="Q244" s="190" t="s">
        <v>660</v>
      </c>
      <c r="R244" s="178" t="s">
        <v>457</v>
      </c>
      <c r="S244" s="190" t="s">
        <v>641</v>
      </c>
      <c r="T244" s="167"/>
      <c r="U244" s="183"/>
      <c r="V244" s="178"/>
      <c r="W244" s="190"/>
    </row>
    <row r="245" spans="1:23" s="56" customFormat="1" ht="53.25" hidden="1" customHeight="1" x14ac:dyDescent="0.2">
      <c r="A245" s="152"/>
      <c r="B245" s="57"/>
      <c r="C245" s="428"/>
      <c r="D245" s="435"/>
      <c r="E245" s="435"/>
      <c r="F245" s="102" t="s">
        <v>350</v>
      </c>
      <c r="G245" s="435"/>
      <c r="H245" s="102" t="s">
        <v>292</v>
      </c>
      <c r="I245" s="105"/>
      <c r="J245" s="280" t="s">
        <v>351</v>
      </c>
      <c r="K245" s="459"/>
      <c r="L245" s="86"/>
      <c r="M245" s="227"/>
      <c r="N245" s="209" t="s">
        <v>457</v>
      </c>
      <c r="O245" s="191"/>
      <c r="P245" s="178" t="s">
        <v>457</v>
      </c>
      <c r="Q245" s="190" t="s">
        <v>641</v>
      </c>
      <c r="R245" s="160">
        <v>1</v>
      </c>
      <c r="S245" s="276" t="s">
        <v>771</v>
      </c>
      <c r="T245" s="167"/>
      <c r="U245" s="183"/>
      <c r="V245" s="160"/>
      <c r="W245" s="330"/>
    </row>
    <row r="246" spans="1:23" s="56" customFormat="1" ht="45" hidden="1" x14ac:dyDescent="0.2">
      <c r="A246" s="152"/>
      <c r="B246" s="57"/>
      <c r="C246" s="428"/>
      <c r="D246" s="435"/>
      <c r="E246" s="435"/>
      <c r="F246" s="102" t="s">
        <v>352</v>
      </c>
      <c r="G246" s="435"/>
      <c r="H246" s="102" t="s">
        <v>353</v>
      </c>
      <c r="I246" s="105"/>
      <c r="J246" s="280" t="s">
        <v>352</v>
      </c>
      <c r="K246" s="459"/>
      <c r="L246" s="86"/>
      <c r="M246" s="227"/>
      <c r="N246" s="209" t="s">
        <v>457</v>
      </c>
      <c r="O246" s="191"/>
      <c r="P246" s="178" t="s">
        <v>457</v>
      </c>
      <c r="Q246" s="190" t="s">
        <v>641</v>
      </c>
      <c r="R246" s="178" t="s">
        <v>457</v>
      </c>
      <c r="S246" s="190" t="s">
        <v>641</v>
      </c>
      <c r="T246" s="167"/>
      <c r="U246" s="183"/>
      <c r="V246" s="178"/>
      <c r="W246" s="190"/>
    </row>
    <row r="247" spans="1:23" s="56" customFormat="1" ht="99.75" hidden="1" customHeight="1" x14ac:dyDescent="0.2">
      <c r="A247" s="152"/>
      <c r="B247" s="57"/>
      <c r="C247" s="428"/>
      <c r="D247" s="435"/>
      <c r="E247" s="435"/>
      <c r="F247" s="102" t="s">
        <v>354</v>
      </c>
      <c r="G247" s="435"/>
      <c r="H247" s="102" t="s">
        <v>336</v>
      </c>
      <c r="I247" s="105"/>
      <c r="J247" s="280" t="s">
        <v>355</v>
      </c>
      <c r="K247" s="459"/>
      <c r="L247" s="86"/>
      <c r="M247" s="227"/>
      <c r="N247" s="212">
        <v>0.3</v>
      </c>
      <c r="O247" s="191" t="s">
        <v>489</v>
      </c>
      <c r="P247" s="179">
        <v>0.4</v>
      </c>
      <c r="Q247" s="190" t="s">
        <v>661</v>
      </c>
      <c r="R247" s="268">
        <v>0.3</v>
      </c>
      <c r="S247" s="276" t="s">
        <v>772</v>
      </c>
      <c r="T247" s="167"/>
      <c r="U247" s="183"/>
      <c r="V247" s="268"/>
      <c r="W247" s="330"/>
    </row>
    <row r="248" spans="1:23" s="56" customFormat="1" ht="77.25" hidden="1" customHeight="1" x14ac:dyDescent="0.2">
      <c r="A248" s="152"/>
      <c r="B248" s="57"/>
      <c r="C248" s="428">
        <v>9452608765</v>
      </c>
      <c r="D248" s="435"/>
      <c r="E248" s="435"/>
      <c r="F248" s="102" t="s">
        <v>356</v>
      </c>
      <c r="G248" s="435"/>
      <c r="H248" s="102" t="s">
        <v>357</v>
      </c>
      <c r="I248" s="105"/>
      <c r="J248" s="280" t="s">
        <v>356</v>
      </c>
      <c r="K248" s="459"/>
      <c r="L248" s="86"/>
      <c r="M248" s="227"/>
      <c r="N248" s="212">
        <v>0.1</v>
      </c>
      <c r="O248" s="191" t="s">
        <v>490</v>
      </c>
      <c r="P248" s="179">
        <v>0.3</v>
      </c>
      <c r="Q248" s="190" t="s">
        <v>662</v>
      </c>
      <c r="R248" s="178" t="s">
        <v>457</v>
      </c>
      <c r="S248" s="276" t="s">
        <v>773</v>
      </c>
      <c r="T248" s="167"/>
      <c r="U248" s="183"/>
      <c r="V248" s="178"/>
      <c r="W248" s="330"/>
    </row>
    <row r="249" spans="1:23" s="56" customFormat="1" ht="102.75" hidden="1" customHeight="1" x14ac:dyDescent="0.2">
      <c r="A249" s="152"/>
      <c r="B249" s="57"/>
      <c r="C249" s="428"/>
      <c r="D249" s="435"/>
      <c r="E249" s="435"/>
      <c r="F249" s="102" t="s">
        <v>358</v>
      </c>
      <c r="G249" s="435"/>
      <c r="H249" s="102" t="s">
        <v>359</v>
      </c>
      <c r="I249" s="105"/>
      <c r="J249" s="280" t="s">
        <v>358</v>
      </c>
      <c r="K249" s="459"/>
      <c r="L249" s="86"/>
      <c r="M249" s="227"/>
      <c r="N249" s="212">
        <v>0.1</v>
      </c>
      <c r="O249" s="191" t="s">
        <v>491</v>
      </c>
      <c r="P249" s="179">
        <v>0.9</v>
      </c>
      <c r="Q249" s="190" t="s">
        <v>663</v>
      </c>
      <c r="R249" s="178" t="s">
        <v>457</v>
      </c>
      <c r="S249" s="276" t="s">
        <v>767</v>
      </c>
      <c r="T249" s="167"/>
      <c r="U249" s="183"/>
      <c r="V249" s="178"/>
      <c r="W249" s="330"/>
    </row>
    <row r="250" spans="1:23" s="56" customFormat="1" ht="36" hidden="1" customHeight="1" x14ac:dyDescent="0.2">
      <c r="A250" s="152"/>
      <c r="B250" s="57"/>
      <c r="C250" s="428"/>
      <c r="D250" s="435"/>
      <c r="E250" s="435"/>
      <c r="F250" s="102" t="s">
        <v>360</v>
      </c>
      <c r="G250" s="435"/>
      <c r="H250" s="102" t="s">
        <v>361</v>
      </c>
      <c r="I250" s="105"/>
      <c r="J250" s="280" t="s">
        <v>362</v>
      </c>
      <c r="K250" s="459"/>
      <c r="L250" s="86"/>
      <c r="M250" s="227"/>
      <c r="N250" s="212">
        <v>0.6</v>
      </c>
      <c r="O250" s="191" t="s">
        <v>492</v>
      </c>
      <c r="P250" s="179">
        <v>0</v>
      </c>
      <c r="Q250" s="190" t="s">
        <v>664</v>
      </c>
      <c r="R250" s="268">
        <v>0.1</v>
      </c>
      <c r="S250" s="276" t="s">
        <v>774</v>
      </c>
      <c r="T250" s="167"/>
      <c r="U250" s="183"/>
      <c r="V250" s="268"/>
      <c r="W250" s="330"/>
    </row>
    <row r="251" spans="1:23" s="56" customFormat="1" ht="45" hidden="1" customHeight="1" x14ac:dyDescent="0.2">
      <c r="A251" s="152"/>
      <c r="B251" s="57"/>
      <c r="C251" s="428"/>
      <c r="D251" s="435"/>
      <c r="E251" s="435"/>
      <c r="F251" s="102" t="s">
        <v>363</v>
      </c>
      <c r="G251" s="435"/>
      <c r="H251" s="102" t="s">
        <v>636</v>
      </c>
      <c r="I251" s="105"/>
      <c r="J251" s="280" t="s">
        <v>364</v>
      </c>
      <c r="K251" s="459"/>
      <c r="L251" s="86"/>
      <c r="M251" s="227"/>
      <c r="N251" s="212">
        <v>0.1</v>
      </c>
      <c r="O251" s="191" t="s">
        <v>493</v>
      </c>
      <c r="P251" s="179">
        <v>0.2</v>
      </c>
      <c r="Q251" s="190" t="s">
        <v>665</v>
      </c>
      <c r="R251" s="268">
        <v>0.5</v>
      </c>
      <c r="S251" s="262" t="s">
        <v>775</v>
      </c>
      <c r="T251" s="167"/>
      <c r="U251" s="183"/>
      <c r="V251" s="268"/>
      <c r="W251" s="330"/>
    </row>
    <row r="252" spans="1:23" s="56" customFormat="1" ht="45.75" hidden="1" customHeight="1" x14ac:dyDescent="0.2">
      <c r="A252" s="152"/>
      <c r="B252" s="57"/>
      <c r="C252" s="428"/>
      <c r="D252" s="435"/>
      <c r="E252" s="435"/>
      <c r="F252" s="102" t="s">
        <v>365</v>
      </c>
      <c r="G252" s="435"/>
      <c r="H252" s="102" t="s">
        <v>366</v>
      </c>
      <c r="I252" s="105"/>
      <c r="J252" s="280" t="s">
        <v>828</v>
      </c>
      <c r="K252" s="459"/>
      <c r="L252" s="86"/>
      <c r="M252" s="227"/>
      <c r="N252" s="212">
        <v>0.1</v>
      </c>
      <c r="O252" s="191" t="s">
        <v>494</v>
      </c>
      <c r="P252" s="179">
        <v>0.3</v>
      </c>
      <c r="Q252" s="190" t="s">
        <v>666</v>
      </c>
      <c r="R252" s="268">
        <v>0.3</v>
      </c>
      <c r="S252" s="276" t="s">
        <v>776</v>
      </c>
      <c r="T252" s="167"/>
      <c r="U252" s="183"/>
      <c r="V252" s="268"/>
      <c r="W252" s="330"/>
    </row>
    <row r="253" spans="1:23" s="56" customFormat="1" ht="22.5" hidden="1" x14ac:dyDescent="0.2">
      <c r="A253" s="152"/>
      <c r="B253" s="57"/>
      <c r="C253" s="428">
        <v>2500480000</v>
      </c>
      <c r="D253" s="435"/>
      <c r="E253" s="435"/>
      <c r="F253" s="102" t="s">
        <v>367</v>
      </c>
      <c r="G253" s="435"/>
      <c r="H253" s="102" t="s">
        <v>368</v>
      </c>
      <c r="I253" s="105"/>
      <c r="J253" s="280" t="s">
        <v>369</v>
      </c>
      <c r="K253" s="459"/>
      <c r="L253" s="86"/>
      <c r="M253" s="227"/>
      <c r="N253" s="212"/>
      <c r="O253" s="191"/>
      <c r="P253" s="178" t="s">
        <v>457</v>
      </c>
      <c r="Q253" s="190" t="s">
        <v>641</v>
      </c>
      <c r="R253" s="160">
        <v>0</v>
      </c>
      <c r="S253" s="276" t="s">
        <v>777</v>
      </c>
      <c r="T253" s="167"/>
      <c r="U253" s="183"/>
      <c r="V253" s="160"/>
      <c r="W253" s="330"/>
    </row>
    <row r="254" spans="1:23" s="56" customFormat="1" ht="40.5" hidden="1" customHeight="1" x14ac:dyDescent="0.2">
      <c r="A254" s="152"/>
      <c r="B254" s="57"/>
      <c r="C254" s="428"/>
      <c r="D254" s="436"/>
      <c r="E254" s="436"/>
      <c r="F254" s="102" t="s">
        <v>370</v>
      </c>
      <c r="G254" s="436"/>
      <c r="H254" s="102" t="s">
        <v>634</v>
      </c>
      <c r="I254" s="105"/>
      <c r="J254" s="280" t="s">
        <v>370</v>
      </c>
      <c r="K254" s="459"/>
      <c r="L254" s="86"/>
      <c r="M254" s="227"/>
      <c r="N254" s="212">
        <v>0.25</v>
      </c>
      <c r="O254" s="191" t="s">
        <v>495</v>
      </c>
      <c r="P254" s="179">
        <v>0.25</v>
      </c>
      <c r="Q254" s="190" t="s">
        <v>667</v>
      </c>
      <c r="R254" s="268">
        <v>0.25</v>
      </c>
      <c r="S254" s="276" t="s">
        <v>778</v>
      </c>
      <c r="T254" s="167"/>
      <c r="U254" s="183"/>
      <c r="V254" s="268"/>
      <c r="W254" s="330"/>
    </row>
    <row r="255" spans="1:23" ht="15.75" hidden="1" customHeight="1" x14ac:dyDescent="0.2">
      <c r="A255" s="145"/>
      <c r="B255" s="32"/>
      <c r="C255" s="33"/>
      <c r="D255" s="33"/>
      <c r="E255" s="34"/>
      <c r="F255" s="292"/>
      <c r="G255" s="35"/>
      <c r="H255" s="292"/>
      <c r="I255" s="34"/>
      <c r="J255" s="34"/>
      <c r="K255" s="55"/>
      <c r="L255" s="35"/>
      <c r="M255" s="222"/>
      <c r="N255" s="128"/>
      <c r="O255" s="249"/>
      <c r="P255" s="55"/>
      <c r="Q255" s="249"/>
      <c r="R255" s="128"/>
      <c r="S255" s="253"/>
      <c r="T255" s="128"/>
      <c r="U255" s="253"/>
      <c r="V255" s="128"/>
      <c r="W255" s="253"/>
    </row>
    <row r="256" spans="1:23" s="38" customFormat="1" ht="29.25" hidden="1" customHeight="1" x14ac:dyDescent="0.2">
      <c r="A256" s="429"/>
      <c r="B256" s="430"/>
      <c r="C256" s="50"/>
      <c r="D256" s="431" t="s">
        <v>372</v>
      </c>
      <c r="E256" s="431"/>
      <c r="F256" s="102" t="s">
        <v>371</v>
      </c>
      <c r="G256" s="431" t="s">
        <v>372</v>
      </c>
      <c r="H256" s="102" t="s">
        <v>373</v>
      </c>
      <c r="I256" s="42"/>
      <c r="J256" s="280" t="s">
        <v>374</v>
      </c>
      <c r="K256" s="449" t="s">
        <v>375</v>
      </c>
      <c r="L256" s="81"/>
      <c r="M256" s="223"/>
      <c r="N256" s="212">
        <v>0</v>
      </c>
      <c r="O256" s="403" t="s">
        <v>496</v>
      </c>
      <c r="P256" s="271">
        <v>0.35749999999999998</v>
      </c>
      <c r="Q256" s="188" t="s">
        <v>807</v>
      </c>
      <c r="R256" s="271">
        <v>0.4975</v>
      </c>
      <c r="S256" s="183" t="s">
        <v>808</v>
      </c>
      <c r="T256" s="167"/>
      <c r="U256" s="183"/>
      <c r="V256" s="271"/>
      <c r="W256" s="330"/>
    </row>
    <row r="257" spans="1:34" s="38" customFormat="1" ht="44.25" hidden="1" customHeight="1" x14ac:dyDescent="0.2">
      <c r="A257" s="429"/>
      <c r="B257" s="430"/>
      <c r="C257" s="50"/>
      <c r="D257" s="432"/>
      <c r="E257" s="432"/>
      <c r="F257" s="296" t="s">
        <v>376</v>
      </c>
      <c r="G257" s="432"/>
      <c r="H257" s="296" t="s">
        <v>377</v>
      </c>
      <c r="I257" s="135"/>
      <c r="J257" s="324" t="s">
        <v>378</v>
      </c>
      <c r="K257" s="449"/>
      <c r="L257" s="136"/>
      <c r="M257" s="228"/>
      <c r="N257" s="213">
        <v>0</v>
      </c>
      <c r="O257" s="404"/>
      <c r="P257" s="272">
        <v>0.3</v>
      </c>
      <c r="Q257" s="258"/>
      <c r="R257" s="270">
        <v>0.5</v>
      </c>
      <c r="S257" s="183" t="s">
        <v>809</v>
      </c>
      <c r="T257" s="167"/>
      <c r="U257" s="183"/>
      <c r="V257" s="270"/>
      <c r="W257" s="330"/>
    </row>
    <row r="258" spans="1:34" ht="5.25" customHeight="1" thickBot="1" x14ac:dyDescent="0.25">
      <c r="A258" s="58"/>
      <c r="B258" s="22"/>
      <c r="C258" s="23"/>
      <c r="D258" s="137"/>
      <c r="E258" s="137"/>
      <c r="F258" s="297"/>
      <c r="G258" s="138"/>
      <c r="H258" s="297"/>
      <c r="I258" s="137"/>
      <c r="J258" s="137"/>
      <c r="K258" s="138"/>
      <c r="L258" s="138"/>
      <c r="M258" s="229"/>
      <c r="N258" s="138"/>
      <c r="O258" s="138"/>
      <c r="P258" s="138"/>
      <c r="Q258" s="153"/>
      <c r="R258" s="194"/>
      <c r="S258" s="193"/>
      <c r="T258" s="194"/>
      <c r="U258" s="193"/>
      <c r="V258" s="194"/>
      <c r="W258" s="193"/>
      <c r="X258" s="17"/>
      <c r="Y258" s="17"/>
      <c r="Z258" s="17"/>
      <c r="AA258" s="17"/>
      <c r="AB258" s="17"/>
      <c r="AC258" s="17"/>
      <c r="AD258" s="17"/>
      <c r="AE258" s="17"/>
      <c r="AF258" s="17"/>
      <c r="AG258" s="17"/>
      <c r="AH258" s="17"/>
    </row>
    <row r="259" spans="1:34" ht="5.25" customHeight="1" x14ac:dyDescent="0.2">
      <c r="A259" s="18"/>
      <c r="B259" s="19"/>
      <c r="C259" s="20"/>
      <c r="D259" s="139"/>
      <c r="E259" s="137"/>
      <c r="F259" s="297"/>
      <c r="G259" s="137"/>
      <c r="H259" s="297"/>
      <c r="I259" s="137"/>
      <c r="J259" s="325"/>
      <c r="K259" s="140"/>
      <c r="L259" s="141"/>
      <c r="M259" s="230"/>
      <c r="N259" s="139"/>
      <c r="O259" s="137"/>
      <c r="P259" s="137"/>
      <c r="Q259" s="154"/>
      <c r="R259" s="235"/>
      <c r="S259" s="197"/>
      <c r="T259" s="195"/>
      <c r="U259" s="197"/>
      <c r="V259" s="235"/>
      <c r="W259" s="197"/>
      <c r="X259" s="17"/>
      <c r="Y259" s="17"/>
      <c r="Z259" s="17"/>
      <c r="AA259" s="17"/>
      <c r="AB259" s="17"/>
      <c r="AC259" s="17"/>
      <c r="AD259" s="17"/>
      <c r="AE259" s="17"/>
      <c r="AF259" s="17"/>
      <c r="AG259" s="17"/>
      <c r="AH259" s="17"/>
    </row>
    <row r="260" spans="1:34" ht="6" customHeight="1" thickBot="1" x14ac:dyDescent="0.25">
      <c r="A260" s="21"/>
      <c r="B260" s="22"/>
      <c r="C260" s="23"/>
      <c r="D260" s="59"/>
      <c r="E260" s="59"/>
      <c r="F260" s="298"/>
      <c r="G260" s="59"/>
      <c r="H260" s="298"/>
      <c r="I260" s="59"/>
      <c r="J260" s="326"/>
      <c r="K260" s="60"/>
      <c r="L260" s="155"/>
      <c r="M260" s="231"/>
      <c r="N260" s="59"/>
      <c r="O260" s="59"/>
      <c r="P260" s="59"/>
      <c r="Q260" s="156"/>
      <c r="R260" s="236"/>
      <c r="S260" s="198"/>
      <c r="T260" s="196"/>
      <c r="U260" s="198"/>
      <c r="V260" s="236"/>
      <c r="W260" s="198"/>
      <c r="X260" s="17"/>
      <c r="Y260" s="17"/>
      <c r="Z260" s="17"/>
      <c r="AA260" s="17"/>
      <c r="AB260" s="17"/>
      <c r="AC260" s="17"/>
      <c r="AD260" s="17"/>
      <c r="AE260" s="17"/>
      <c r="AF260" s="17"/>
      <c r="AG260" s="17"/>
      <c r="AH260" s="17"/>
    </row>
    <row r="261" spans="1:34" ht="15.75" customHeight="1" x14ac:dyDescent="0.2">
      <c r="A261" s="110"/>
      <c r="B261" s="110"/>
      <c r="C261" s="110"/>
      <c r="D261" s="110"/>
      <c r="E261" s="110"/>
      <c r="F261" s="299"/>
      <c r="G261" s="110"/>
      <c r="H261" s="299"/>
      <c r="I261" s="110"/>
      <c r="J261" s="68"/>
      <c r="R261" s="17"/>
      <c r="S261" s="17"/>
      <c r="T261" s="17"/>
      <c r="U261" s="17"/>
      <c r="V261" s="17"/>
      <c r="W261" s="17"/>
      <c r="X261" s="17"/>
      <c r="Y261" s="17"/>
      <c r="Z261" s="17"/>
      <c r="AA261" s="17"/>
      <c r="AB261" s="17"/>
      <c r="AC261" s="17"/>
      <c r="AD261" s="17"/>
      <c r="AE261" s="17"/>
      <c r="AF261" s="17"/>
      <c r="AG261" s="17"/>
      <c r="AH261" s="17"/>
    </row>
    <row r="262" spans="1:34" ht="15.75" customHeight="1" x14ac:dyDescent="0.2">
      <c r="A262" s="110"/>
      <c r="B262" s="110"/>
      <c r="C262" s="110"/>
      <c r="D262" s="110"/>
      <c r="E262" s="110"/>
      <c r="F262" s="299"/>
      <c r="G262" s="110"/>
      <c r="H262" s="299"/>
      <c r="I262" s="110"/>
      <c r="J262" s="68"/>
      <c r="R262" s="17"/>
      <c r="S262" s="17"/>
      <c r="T262" s="17"/>
      <c r="U262" s="17"/>
      <c r="V262" s="17"/>
      <c r="W262" s="17"/>
      <c r="X262" s="17"/>
      <c r="Y262" s="17"/>
      <c r="Z262" s="17"/>
      <c r="AA262" s="17"/>
      <c r="AB262" s="17"/>
      <c r="AC262" s="17"/>
      <c r="AD262" s="17"/>
      <c r="AE262" s="17"/>
      <c r="AF262" s="17"/>
      <c r="AG262" s="17"/>
      <c r="AH262" s="17"/>
    </row>
    <row r="263" spans="1:34" ht="15.75" customHeight="1" x14ac:dyDescent="0.2">
      <c r="A263" s="110"/>
      <c r="B263" s="110"/>
      <c r="C263" s="110"/>
      <c r="D263" s="110"/>
      <c r="E263" s="110"/>
      <c r="F263" s="299"/>
      <c r="G263" s="110"/>
      <c r="H263" s="299"/>
      <c r="I263" s="110"/>
      <c r="J263" s="68"/>
      <c r="R263" s="17"/>
      <c r="S263" s="17"/>
      <c r="T263" s="17"/>
      <c r="U263" s="17"/>
      <c r="V263" s="17"/>
      <c r="W263" s="17"/>
      <c r="X263" s="17"/>
      <c r="Y263" s="17"/>
      <c r="Z263" s="17"/>
      <c r="AA263" s="17"/>
      <c r="AB263" s="17"/>
      <c r="AC263" s="17"/>
      <c r="AD263" s="17"/>
      <c r="AE263" s="17"/>
      <c r="AF263" s="17"/>
      <c r="AG263" s="17"/>
      <c r="AH263" s="17"/>
    </row>
    <row r="264" spans="1:34" s="9" customFormat="1" ht="15.75" customHeight="1" x14ac:dyDescent="0.2">
      <c r="A264" s="110"/>
      <c r="B264" s="110"/>
      <c r="C264" s="110"/>
      <c r="D264" s="110"/>
      <c r="E264" s="110"/>
      <c r="F264" s="299"/>
      <c r="G264" s="110"/>
      <c r="H264" s="299"/>
      <c r="I264" s="110"/>
      <c r="J264" s="68"/>
      <c r="O264" s="110"/>
      <c r="Q264" s="110"/>
      <c r="R264" s="17"/>
      <c r="S264" s="17"/>
      <c r="V264" s="17"/>
      <c r="W264" s="17"/>
    </row>
    <row r="265" spans="1:34" s="9" customFormat="1" ht="15.75" customHeight="1" x14ac:dyDescent="0.2">
      <c r="A265" s="110"/>
      <c r="B265" s="110"/>
      <c r="C265" s="110"/>
      <c r="D265" s="110"/>
      <c r="E265" s="110"/>
      <c r="F265" s="299"/>
      <c r="G265" s="110"/>
      <c r="H265" s="299"/>
      <c r="I265" s="110"/>
      <c r="J265" s="68"/>
      <c r="O265" s="110"/>
      <c r="Q265" s="110"/>
      <c r="R265" s="17"/>
      <c r="S265" s="17"/>
      <c r="V265" s="17"/>
      <c r="W265" s="17"/>
    </row>
    <row r="266" spans="1:34" s="9" customFormat="1" ht="15.75" customHeight="1" x14ac:dyDescent="0.2">
      <c r="A266" s="110"/>
      <c r="B266" s="110"/>
      <c r="C266" s="110"/>
      <c r="D266" s="110"/>
      <c r="E266" s="110"/>
      <c r="F266" s="299"/>
      <c r="G266" s="110"/>
      <c r="H266" s="299"/>
      <c r="I266" s="110"/>
      <c r="J266" s="68"/>
      <c r="O266" s="110"/>
      <c r="Q266" s="110"/>
      <c r="R266" s="17"/>
      <c r="S266" s="17"/>
      <c r="V266" s="17"/>
      <c r="W266" s="17"/>
    </row>
    <row r="267" spans="1:34" s="9" customFormat="1" ht="15.75" customHeight="1" x14ac:dyDescent="0.2">
      <c r="A267" s="110"/>
      <c r="B267" s="110"/>
      <c r="C267" s="110"/>
      <c r="D267" s="110"/>
      <c r="E267" s="110"/>
      <c r="F267" s="299"/>
      <c r="G267" s="110"/>
      <c r="H267" s="299"/>
      <c r="I267" s="110"/>
      <c r="J267" s="68"/>
      <c r="O267" s="110"/>
      <c r="Q267" s="110"/>
      <c r="R267" s="17"/>
      <c r="S267" s="17"/>
      <c r="V267" s="17"/>
      <c r="W267" s="17"/>
    </row>
    <row r="268" spans="1:34" s="9" customFormat="1" ht="15.75" customHeight="1" x14ac:dyDescent="0.2">
      <c r="A268" s="110"/>
      <c r="B268" s="110"/>
      <c r="C268" s="110"/>
      <c r="D268" s="110"/>
      <c r="E268" s="110"/>
      <c r="F268" s="299"/>
      <c r="G268" s="110"/>
      <c r="H268" s="299"/>
      <c r="I268" s="110"/>
      <c r="J268" s="68"/>
      <c r="O268" s="110"/>
      <c r="Q268" s="110"/>
      <c r="R268" s="17"/>
      <c r="S268" s="17"/>
      <c r="V268" s="17"/>
      <c r="W268" s="17"/>
    </row>
    <row r="269" spans="1:34" s="9" customFormat="1" ht="15.75" customHeight="1" x14ac:dyDescent="0.2">
      <c r="A269" s="110"/>
      <c r="B269" s="110"/>
      <c r="C269" s="110"/>
      <c r="D269" s="110"/>
      <c r="E269" s="110"/>
      <c r="F269" s="299"/>
      <c r="G269" s="110"/>
      <c r="H269" s="299"/>
      <c r="I269" s="110"/>
      <c r="J269" s="68"/>
      <c r="O269" s="110"/>
      <c r="Q269" s="110"/>
      <c r="R269" s="17"/>
      <c r="S269" s="17"/>
      <c r="V269" s="17"/>
      <c r="W269" s="17"/>
    </row>
    <row r="270" spans="1:34" s="9" customFormat="1" ht="15.75" customHeight="1" x14ac:dyDescent="0.2">
      <c r="A270" s="110"/>
      <c r="B270" s="110"/>
      <c r="C270" s="110"/>
      <c r="D270" s="110"/>
      <c r="E270" s="110"/>
      <c r="F270" s="299"/>
      <c r="G270" s="110"/>
      <c r="H270" s="299"/>
      <c r="I270" s="110"/>
      <c r="J270" s="68"/>
      <c r="O270" s="110"/>
      <c r="Q270" s="110"/>
      <c r="R270" s="17"/>
      <c r="S270" s="17"/>
      <c r="V270" s="17"/>
      <c r="W270" s="17"/>
    </row>
    <row r="271" spans="1:34" s="9" customFormat="1" ht="15.75" customHeight="1" x14ac:dyDescent="0.2">
      <c r="A271" s="110"/>
      <c r="B271" s="110"/>
      <c r="C271" s="110"/>
      <c r="D271" s="110"/>
      <c r="E271" s="110"/>
      <c r="F271" s="299"/>
      <c r="G271" s="110"/>
      <c r="H271" s="299"/>
      <c r="I271" s="110"/>
      <c r="J271" s="68"/>
      <c r="O271" s="110"/>
      <c r="Q271" s="110"/>
      <c r="R271" s="17"/>
      <c r="S271" s="17"/>
      <c r="V271" s="17"/>
      <c r="W271" s="17"/>
    </row>
    <row r="272" spans="1:34" s="9" customFormat="1" ht="15.75" customHeight="1" x14ac:dyDescent="0.2">
      <c r="A272" s="110"/>
      <c r="B272" s="110"/>
      <c r="C272" s="110"/>
      <c r="D272" s="110"/>
      <c r="E272" s="110"/>
      <c r="F272" s="299"/>
      <c r="G272" s="110"/>
      <c r="H272" s="299"/>
      <c r="I272" s="110"/>
      <c r="J272" s="68"/>
      <c r="O272" s="110"/>
      <c r="Q272" s="110"/>
      <c r="R272" s="17"/>
      <c r="S272" s="17"/>
      <c r="V272" s="17"/>
      <c r="W272" s="17"/>
    </row>
    <row r="273" spans="1:23" s="9" customFormat="1" ht="15.75" customHeight="1" x14ac:dyDescent="0.2">
      <c r="A273" s="110"/>
      <c r="B273" s="110"/>
      <c r="C273" s="110"/>
      <c r="D273" s="110"/>
      <c r="E273" s="110"/>
      <c r="F273" s="299"/>
      <c r="G273" s="110"/>
      <c r="H273" s="299"/>
      <c r="I273" s="110"/>
      <c r="J273" s="68"/>
      <c r="O273" s="110"/>
      <c r="Q273" s="110"/>
      <c r="R273" s="17"/>
      <c r="S273" s="17"/>
      <c r="V273" s="17"/>
      <c r="W273" s="17"/>
    </row>
    <row r="274" spans="1:23" s="9" customFormat="1" ht="15.75" customHeight="1" x14ac:dyDescent="0.2">
      <c r="A274" s="110"/>
      <c r="B274" s="110"/>
      <c r="C274" s="110"/>
      <c r="D274" s="110"/>
      <c r="E274" s="110"/>
      <c r="F274" s="299"/>
      <c r="G274" s="110"/>
      <c r="H274" s="299"/>
      <c r="I274" s="110"/>
      <c r="J274" s="68"/>
      <c r="O274" s="110"/>
      <c r="Q274" s="110"/>
      <c r="R274" s="17"/>
      <c r="S274" s="17"/>
      <c r="V274" s="17"/>
      <c r="W274" s="17"/>
    </row>
  </sheetData>
  <mergeCells count="559">
    <mergeCell ref="I191:I192"/>
    <mergeCell ref="L191:L192"/>
    <mergeCell ref="M191:M192"/>
    <mergeCell ref="R191:R192"/>
    <mergeCell ref="S191:S192"/>
    <mergeCell ref="R193:R194"/>
    <mergeCell ref="S193:S194"/>
    <mergeCell ref="M93:M98"/>
    <mergeCell ref="I111:I113"/>
    <mergeCell ref="K111:K113"/>
    <mergeCell ref="L111:L113"/>
    <mergeCell ref="M111:M113"/>
    <mergeCell ref="I141:I143"/>
    <mergeCell ref="I136:I139"/>
    <mergeCell ref="K136:K139"/>
    <mergeCell ref="L136:L139"/>
    <mergeCell ref="M136:M139"/>
    <mergeCell ref="L141:L143"/>
    <mergeCell ref="M141:M143"/>
    <mergeCell ref="K141:K143"/>
    <mergeCell ref="K104:K106"/>
    <mergeCell ref="L104:L106"/>
    <mergeCell ref="M104:M106"/>
    <mergeCell ref="L107:L109"/>
    <mergeCell ref="K68:K70"/>
    <mergeCell ref="M68:M70"/>
    <mergeCell ref="L71:L77"/>
    <mergeCell ref="K71:K77"/>
    <mergeCell ref="M71:M77"/>
    <mergeCell ref="L79:L84"/>
    <mergeCell ref="K79:K84"/>
    <mergeCell ref="M79:M84"/>
    <mergeCell ref="A2:A5"/>
    <mergeCell ref="K56:K57"/>
    <mergeCell ref="L56:L57"/>
    <mergeCell ref="M56:M57"/>
    <mergeCell ref="K58:K61"/>
    <mergeCell ref="L58:L61"/>
    <mergeCell ref="M58:M61"/>
    <mergeCell ref="K63:K67"/>
    <mergeCell ref="K53:K54"/>
    <mergeCell ref="L53:L54"/>
    <mergeCell ref="M53:M54"/>
    <mergeCell ref="L63:L67"/>
    <mergeCell ref="A20:A23"/>
    <mergeCell ref="B18:B23"/>
    <mergeCell ref="C18:C23"/>
    <mergeCell ref="C14:C16"/>
    <mergeCell ref="K86:K91"/>
    <mergeCell ref="L86:L91"/>
    <mergeCell ref="M86:M91"/>
    <mergeCell ref="K93:K98"/>
    <mergeCell ref="L93:L98"/>
    <mergeCell ref="K10:K12"/>
    <mergeCell ref="O10:O12"/>
    <mergeCell ref="K14:K15"/>
    <mergeCell ref="O30:O31"/>
    <mergeCell ref="O33:O35"/>
    <mergeCell ref="K50:K52"/>
    <mergeCell ref="L50:L52"/>
    <mergeCell ref="M50:M52"/>
    <mergeCell ref="K30:K31"/>
    <mergeCell ref="K33:K35"/>
    <mergeCell ref="K37:K40"/>
    <mergeCell ref="L37:L40"/>
    <mergeCell ref="M37:M40"/>
    <mergeCell ref="K41:K42"/>
    <mergeCell ref="L41:L42"/>
    <mergeCell ref="M41:M42"/>
    <mergeCell ref="K43:K45"/>
    <mergeCell ref="K46:K47"/>
    <mergeCell ref="K48:K49"/>
    <mergeCell ref="N50:N52"/>
    <mergeCell ref="N63:N67"/>
    <mergeCell ref="M63:M67"/>
    <mergeCell ref="L10:L12"/>
    <mergeCell ref="M10:M12"/>
    <mergeCell ref="N10:N12"/>
    <mergeCell ref="M14:M15"/>
    <mergeCell ref="L14:L15"/>
    <mergeCell ref="P58:P61"/>
    <mergeCell ref="L46:L47"/>
    <mergeCell ref="M46:M47"/>
    <mergeCell ref="L48:L49"/>
    <mergeCell ref="L30:L31"/>
    <mergeCell ref="M30:M31"/>
    <mergeCell ref="N30:N31"/>
    <mergeCell ref="P30:P31"/>
    <mergeCell ref="L33:L35"/>
    <mergeCell ref="P56:P57"/>
    <mergeCell ref="N48:N49"/>
    <mergeCell ref="M48:M49"/>
    <mergeCell ref="N43:N45"/>
    <mergeCell ref="N46:N47"/>
    <mergeCell ref="O43:O45"/>
    <mergeCell ref="O46:O47"/>
    <mergeCell ref="N68:N70"/>
    <mergeCell ref="N71:N77"/>
    <mergeCell ref="O68:O70"/>
    <mergeCell ref="Q50:Q52"/>
    <mergeCell ref="P53:P54"/>
    <mergeCell ref="Q93:Q98"/>
    <mergeCell ref="P14:P15"/>
    <mergeCell ref="I50:I52"/>
    <mergeCell ref="L43:L45"/>
    <mergeCell ref="M43:M45"/>
    <mergeCell ref="O48:O49"/>
    <mergeCell ref="P37:P40"/>
    <mergeCell ref="P41:P42"/>
    <mergeCell ref="P43:P45"/>
    <mergeCell ref="P46:P47"/>
    <mergeCell ref="P33:P35"/>
    <mergeCell ref="N37:N40"/>
    <mergeCell ref="N41:N42"/>
    <mergeCell ref="P50:P52"/>
    <mergeCell ref="M33:M35"/>
    <mergeCell ref="N33:N35"/>
    <mergeCell ref="N53:N54"/>
    <mergeCell ref="N56:N57"/>
    <mergeCell ref="N58:N61"/>
    <mergeCell ref="N14:N15"/>
    <mergeCell ref="Q10:Q12"/>
    <mergeCell ref="P10:P12"/>
    <mergeCell ref="O14:O16"/>
    <mergeCell ref="K107:K109"/>
    <mergeCell ref="M107:M109"/>
    <mergeCell ref="Q160:Q162"/>
    <mergeCell ref="L100:L101"/>
    <mergeCell ref="M100:M101"/>
    <mergeCell ref="O37:O40"/>
    <mergeCell ref="O41:O42"/>
    <mergeCell ref="O50:O52"/>
    <mergeCell ref="O53:O54"/>
    <mergeCell ref="O56:O57"/>
    <mergeCell ref="O58:O61"/>
    <mergeCell ref="O71:O77"/>
    <mergeCell ref="O63:O67"/>
    <mergeCell ref="Q63:Q67"/>
    <mergeCell ref="Q68:Q70"/>
    <mergeCell ref="Q71:Q77"/>
    <mergeCell ref="Q79:Q84"/>
    <mergeCell ref="Q86:Q91"/>
    <mergeCell ref="P48:P49"/>
    <mergeCell ref="L68:L70"/>
    <mergeCell ref="D217:D254"/>
    <mergeCell ref="D256:D257"/>
    <mergeCell ref="D2:E5"/>
    <mergeCell ref="F2:J5"/>
    <mergeCell ref="E212:E215"/>
    <mergeCell ref="E217:E254"/>
    <mergeCell ref="E256:E257"/>
    <mergeCell ref="D8:D73"/>
    <mergeCell ref="D74:D144"/>
    <mergeCell ref="D146:D179"/>
    <mergeCell ref="D181:D184"/>
    <mergeCell ref="D186:D199"/>
    <mergeCell ref="D201:D204"/>
    <mergeCell ref="H79:H84"/>
    <mergeCell ref="I10:I12"/>
    <mergeCell ref="I14:I15"/>
    <mergeCell ref="G33:G35"/>
    <mergeCell ref="G111:G113"/>
    <mergeCell ref="H33:H35"/>
    <mergeCell ref="E181:E184"/>
    <mergeCell ref="E186:E199"/>
    <mergeCell ref="H10:H12"/>
    <mergeCell ref="J10:J12"/>
    <mergeCell ref="J14:J15"/>
    <mergeCell ref="H56:H57"/>
    <mergeCell ref="H46:H47"/>
    <mergeCell ref="J100:J101"/>
    <mergeCell ref="H136:H139"/>
    <mergeCell ref="H107:H109"/>
    <mergeCell ref="H104:H106"/>
    <mergeCell ref="I86:I91"/>
    <mergeCell ref="I79:I84"/>
    <mergeCell ref="I53:I54"/>
    <mergeCell ref="J53:J54"/>
    <mergeCell ref="J50:J52"/>
    <mergeCell ref="J58:J61"/>
    <mergeCell ref="I58:I61"/>
    <mergeCell ref="I56:I57"/>
    <mergeCell ref="F1:J1"/>
    <mergeCell ref="G63:G77"/>
    <mergeCell ref="A6:J6"/>
    <mergeCell ref="B135:B139"/>
    <mergeCell ref="B86:B91"/>
    <mergeCell ref="A135:A139"/>
    <mergeCell ref="C33:C35"/>
    <mergeCell ref="H53:H54"/>
    <mergeCell ref="G37:G61"/>
    <mergeCell ref="H58:H61"/>
    <mergeCell ref="H50:H52"/>
    <mergeCell ref="H14:H15"/>
    <mergeCell ref="E14:E16"/>
    <mergeCell ref="G14:G16"/>
    <mergeCell ref="C37:C61"/>
    <mergeCell ref="E37:E61"/>
    <mergeCell ref="I37:I40"/>
    <mergeCell ref="G19:G22"/>
    <mergeCell ref="E20:E22"/>
    <mergeCell ref="G25:G27"/>
    <mergeCell ref="F14:F15"/>
    <mergeCell ref="A14:A16"/>
    <mergeCell ref="B14:B16"/>
    <mergeCell ref="A18:A19"/>
    <mergeCell ref="E25:E27"/>
    <mergeCell ref="A25:A27"/>
    <mergeCell ref="C25:C27"/>
    <mergeCell ref="A33:A35"/>
    <mergeCell ref="B33:B35"/>
    <mergeCell ref="E18:E19"/>
    <mergeCell ref="E33:E35"/>
    <mergeCell ref="B25:B27"/>
    <mergeCell ref="C10:C12"/>
    <mergeCell ref="E10:E12"/>
    <mergeCell ref="A10:A12"/>
    <mergeCell ref="B10:B12"/>
    <mergeCell ref="A29:A31"/>
    <mergeCell ref="B29:B31"/>
    <mergeCell ref="C29:C31"/>
    <mergeCell ref="E30:E31"/>
    <mergeCell ref="G10:G12"/>
    <mergeCell ref="H48:H49"/>
    <mergeCell ref="J48:J49"/>
    <mergeCell ref="F43:F44"/>
    <mergeCell ref="H37:H40"/>
    <mergeCell ref="H41:H42"/>
    <mergeCell ref="H43:H45"/>
    <mergeCell ref="I33:I35"/>
    <mergeCell ref="I41:I42"/>
    <mergeCell ref="I43:I45"/>
    <mergeCell ref="I46:I47"/>
    <mergeCell ref="I48:I49"/>
    <mergeCell ref="J46:J47"/>
    <mergeCell ref="J33:J35"/>
    <mergeCell ref="J37:J40"/>
    <mergeCell ref="J41:J42"/>
    <mergeCell ref="J43:J45"/>
    <mergeCell ref="G30:G31"/>
    <mergeCell ref="H30:H31"/>
    <mergeCell ref="J30:J31"/>
    <mergeCell ref="I30:I31"/>
    <mergeCell ref="B141:B144"/>
    <mergeCell ref="C141:C144"/>
    <mergeCell ref="E141:E144"/>
    <mergeCell ref="J79:J84"/>
    <mergeCell ref="G79:G84"/>
    <mergeCell ref="G127:G131"/>
    <mergeCell ref="J111:J113"/>
    <mergeCell ref="H100:H101"/>
    <mergeCell ref="E100:E109"/>
    <mergeCell ref="E111:E113"/>
    <mergeCell ref="B111:B113"/>
    <mergeCell ref="H111:H113"/>
    <mergeCell ref="I104:I106"/>
    <mergeCell ref="C135:C139"/>
    <mergeCell ref="E135:E139"/>
    <mergeCell ref="H141:H143"/>
    <mergeCell ref="J141:J143"/>
    <mergeCell ref="I107:I109"/>
    <mergeCell ref="J136:J139"/>
    <mergeCell ref="J107:J109"/>
    <mergeCell ref="J104:J106"/>
    <mergeCell ref="G100:G109"/>
    <mergeCell ref="G135:G139"/>
    <mergeCell ref="G118:G125"/>
    <mergeCell ref="A79:A84"/>
    <mergeCell ref="H86:H91"/>
    <mergeCell ref="J86:J91"/>
    <mergeCell ref="C86:C91"/>
    <mergeCell ref="E86:E91"/>
    <mergeCell ref="A86:A91"/>
    <mergeCell ref="B79:B84"/>
    <mergeCell ref="J93:J98"/>
    <mergeCell ref="C93:C98"/>
    <mergeCell ref="B93:B98"/>
    <mergeCell ref="C79:C84"/>
    <mergeCell ref="G86:G91"/>
    <mergeCell ref="I93:I98"/>
    <mergeCell ref="H93:H98"/>
    <mergeCell ref="E79:E84"/>
    <mergeCell ref="A93:A98"/>
    <mergeCell ref="G93:G98"/>
    <mergeCell ref="A118:A125"/>
    <mergeCell ref="C100:C109"/>
    <mergeCell ref="B100:B109"/>
    <mergeCell ref="E93:E98"/>
    <mergeCell ref="A100:A109"/>
    <mergeCell ref="A115:A116"/>
    <mergeCell ref="B127:B131"/>
    <mergeCell ref="C111:C113"/>
    <mergeCell ref="C127:C131"/>
    <mergeCell ref="A111:A113"/>
    <mergeCell ref="A127:A131"/>
    <mergeCell ref="B118:B125"/>
    <mergeCell ref="E127:E131"/>
    <mergeCell ref="B115:B116"/>
    <mergeCell ref="C118:C125"/>
    <mergeCell ref="E118:E125"/>
    <mergeCell ref="C115:C116"/>
    <mergeCell ref="A183:A184"/>
    <mergeCell ref="B174:B178"/>
    <mergeCell ref="C174:C178"/>
    <mergeCell ref="G115:G116"/>
    <mergeCell ref="E115:E116"/>
    <mergeCell ref="G141:G144"/>
    <mergeCell ref="C191:C192"/>
    <mergeCell ref="B149:B150"/>
    <mergeCell ref="C149:C150"/>
    <mergeCell ref="B151:B153"/>
    <mergeCell ref="C151:C153"/>
    <mergeCell ref="C167:C173"/>
    <mergeCell ref="B186:B188"/>
    <mergeCell ref="C186:C188"/>
    <mergeCell ref="B160:B166"/>
    <mergeCell ref="C160:C166"/>
    <mergeCell ref="B167:B173"/>
    <mergeCell ref="B154:B156"/>
    <mergeCell ref="C154:C156"/>
    <mergeCell ref="B157:B159"/>
    <mergeCell ref="C157:C159"/>
    <mergeCell ref="B146:B148"/>
    <mergeCell ref="C146:C148"/>
    <mergeCell ref="A141:A144"/>
    <mergeCell ref="K256:K257"/>
    <mergeCell ref="F68:F70"/>
    <mergeCell ref="H71:H77"/>
    <mergeCell ref="J71:J77"/>
    <mergeCell ref="E63:E77"/>
    <mergeCell ref="C63:C77"/>
    <mergeCell ref="G201:G204"/>
    <mergeCell ref="K201:K204"/>
    <mergeCell ref="G212:G215"/>
    <mergeCell ref="C217:C243"/>
    <mergeCell ref="K217:K254"/>
    <mergeCell ref="C244:C247"/>
    <mergeCell ref="C248:C252"/>
    <mergeCell ref="E201:E204"/>
    <mergeCell ref="J191:J192"/>
    <mergeCell ref="K191:K192"/>
    <mergeCell ref="C193:C194"/>
    <mergeCell ref="F193:F194"/>
    <mergeCell ref="H191:H192"/>
    <mergeCell ref="D212:D215"/>
    <mergeCell ref="G186:G199"/>
    <mergeCell ref="G146:G179"/>
    <mergeCell ref="E146:E179"/>
    <mergeCell ref="G181:G184"/>
    <mergeCell ref="A37:A61"/>
    <mergeCell ref="B37:B61"/>
    <mergeCell ref="J56:J57"/>
    <mergeCell ref="C253:C254"/>
    <mergeCell ref="A256:A257"/>
    <mergeCell ref="B256:B257"/>
    <mergeCell ref="G256:G257"/>
    <mergeCell ref="A212:A215"/>
    <mergeCell ref="G217:G254"/>
    <mergeCell ref="A196:A198"/>
    <mergeCell ref="B63:B77"/>
    <mergeCell ref="A63:A77"/>
    <mergeCell ref="H63:H67"/>
    <mergeCell ref="J63:J67"/>
    <mergeCell ref="H68:H70"/>
    <mergeCell ref="J68:J70"/>
    <mergeCell ref="I68:I70"/>
    <mergeCell ref="I63:I67"/>
    <mergeCell ref="I71:I77"/>
    <mergeCell ref="B196:B198"/>
    <mergeCell ref="B191:B195"/>
    <mergeCell ref="A191:A195"/>
    <mergeCell ref="A186:A190"/>
    <mergeCell ref="A146:A179"/>
    <mergeCell ref="N191:N192"/>
    <mergeCell ref="O79:O84"/>
    <mergeCell ref="O86:O91"/>
    <mergeCell ref="O93:O98"/>
    <mergeCell ref="N141:N143"/>
    <mergeCell ref="N79:N84"/>
    <mergeCell ref="N86:N91"/>
    <mergeCell ref="O107:O109"/>
    <mergeCell ref="O111:O113"/>
    <mergeCell ref="O163:O164"/>
    <mergeCell ref="N93:N98"/>
    <mergeCell ref="N104:N106"/>
    <mergeCell ref="O160:O162"/>
    <mergeCell ref="O141:O143"/>
    <mergeCell ref="N107:N109"/>
    <mergeCell ref="N111:N113"/>
    <mergeCell ref="N136:N139"/>
    <mergeCell ref="O136:O139"/>
    <mergeCell ref="O146:O148"/>
    <mergeCell ref="O256:O257"/>
    <mergeCell ref="O149:O150"/>
    <mergeCell ref="O151:O153"/>
    <mergeCell ref="O154:O156"/>
    <mergeCell ref="O157:O159"/>
    <mergeCell ref="O174:O175"/>
    <mergeCell ref="O176:O178"/>
    <mergeCell ref="O191:O192"/>
    <mergeCell ref="P63:P67"/>
    <mergeCell ref="P68:P70"/>
    <mergeCell ref="P71:P77"/>
    <mergeCell ref="P79:P84"/>
    <mergeCell ref="P86:P91"/>
    <mergeCell ref="P93:P98"/>
    <mergeCell ref="O104:O106"/>
    <mergeCell ref="P136:P139"/>
    <mergeCell ref="P141:P143"/>
    <mergeCell ref="P191:P192"/>
    <mergeCell ref="Q193:Q194"/>
    <mergeCell ref="Q151:Q153"/>
    <mergeCell ref="Q154:Q156"/>
    <mergeCell ref="P104:P106"/>
    <mergeCell ref="Q104:Q106"/>
    <mergeCell ref="P107:P109"/>
    <mergeCell ref="Q107:Q109"/>
    <mergeCell ref="P111:P113"/>
    <mergeCell ref="Q157:Q159"/>
    <mergeCell ref="Q149:Q150"/>
    <mergeCell ref="Q174:Q175"/>
    <mergeCell ref="Q176:Q178"/>
    <mergeCell ref="Q163:Q164"/>
    <mergeCell ref="Q136:Q139"/>
    <mergeCell ref="Q141:Q143"/>
    <mergeCell ref="Q146:Q148"/>
    <mergeCell ref="Q111:Q113"/>
    <mergeCell ref="R10:R12"/>
    <mergeCell ref="S10:S12"/>
    <mergeCell ref="T10:T12"/>
    <mergeCell ref="U10:U12"/>
    <mergeCell ref="R14:R15"/>
    <mergeCell ref="S14:S15"/>
    <mergeCell ref="T14:T15"/>
    <mergeCell ref="U14:U15"/>
    <mergeCell ref="Q191:Q192"/>
    <mergeCell ref="Q14:Q15"/>
    <mergeCell ref="Q58:Q61"/>
    <mergeCell ref="Q30:Q31"/>
    <mergeCell ref="Q53:Q54"/>
    <mergeCell ref="Q56:Q57"/>
    <mergeCell ref="Q48:Q49"/>
    <mergeCell ref="Q33:Q35"/>
    <mergeCell ref="Q41:Q42"/>
    <mergeCell ref="Q37:Q40"/>
    <mergeCell ref="Q43:Q45"/>
    <mergeCell ref="Q46:Q47"/>
    <mergeCell ref="R30:R31"/>
    <mergeCell ref="S30:S31"/>
    <mergeCell ref="R33:R35"/>
    <mergeCell ref="S33:S35"/>
    <mergeCell ref="R37:R40"/>
    <mergeCell ref="S37:S40"/>
    <mergeCell ref="R41:R42"/>
    <mergeCell ref="S41:S42"/>
    <mergeCell ref="R43:R45"/>
    <mergeCell ref="S43:S45"/>
    <mergeCell ref="R46:R47"/>
    <mergeCell ref="S46:S47"/>
    <mergeCell ref="R48:R49"/>
    <mergeCell ref="S48:S49"/>
    <mergeCell ref="R50:R52"/>
    <mergeCell ref="S50:S52"/>
    <mergeCell ref="R53:R54"/>
    <mergeCell ref="S53:S54"/>
    <mergeCell ref="R56:R57"/>
    <mergeCell ref="S56:S57"/>
    <mergeCell ref="R58:R61"/>
    <mergeCell ref="S58:S61"/>
    <mergeCell ref="R63:R67"/>
    <mergeCell ref="S63:S67"/>
    <mergeCell ref="R104:R106"/>
    <mergeCell ref="S104:S106"/>
    <mergeCell ref="R107:R109"/>
    <mergeCell ref="S107:S109"/>
    <mergeCell ref="R136:R139"/>
    <mergeCell ref="S136:S139"/>
    <mergeCell ref="R141:R143"/>
    <mergeCell ref="S141:S143"/>
    <mergeCell ref="R68:R70"/>
    <mergeCell ref="S68:S70"/>
    <mergeCell ref="R71:R77"/>
    <mergeCell ref="S71:S77"/>
    <mergeCell ref="R79:R84"/>
    <mergeCell ref="S79:S84"/>
    <mergeCell ref="R86:R91"/>
    <mergeCell ref="S86:S91"/>
    <mergeCell ref="R93:R98"/>
    <mergeCell ref="S93:S98"/>
    <mergeCell ref="S146:S148"/>
    <mergeCell ref="S151:S153"/>
    <mergeCell ref="S154:S156"/>
    <mergeCell ref="S157:S159"/>
    <mergeCell ref="S160:S162"/>
    <mergeCell ref="S163:S164"/>
    <mergeCell ref="S174:S175"/>
    <mergeCell ref="S176:S177"/>
    <mergeCell ref="R111:R113"/>
    <mergeCell ref="S111:S113"/>
    <mergeCell ref="V10:V12"/>
    <mergeCell ref="W10:W12"/>
    <mergeCell ref="V14:V15"/>
    <mergeCell ref="W14:W15"/>
    <mergeCell ref="V30:V31"/>
    <mergeCell ref="W30:W31"/>
    <mergeCell ref="V33:V35"/>
    <mergeCell ref="W33:W35"/>
    <mergeCell ref="V37:V40"/>
    <mergeCell ref="W37:W40"/>
    <mergeCell ref="V41:V42"/>
    <mergeCell ref="W41:W42"/>
    <mergeCell ref="V43:V45"/>
    <mergeCell ref="W43:W45"/>
    <mergeCell ref="V46:V47"/>
    <mergeCell ref="W46:W47"/>
    <mergeCell ref="V48:V49"/>
    <mergeCell ref="W48:W49"/>
    <mergeCell ref="V50:V52"/>
    <mergeCell ref="W50:W52"/>
    <mergeCell ref="V53:V54"/>
    <mergeCell ref="W53:W54"/>
    <mergeCell ref="V56:V57"/>
    <mergeCell ref="W56:W57"/>
    <mergeCell ref="V58:V61"/>
    <mergeCell ref="W58:W61"/>
    <mergeCell ref="V63:V67"/>
    <mergeCell ref="W63:W67"/>
    <mergeCell ref="V68:V70"/>
    <mergeCell ref="W68:W70"/>
    <mergeCell ref="V71:V77"/>
    <mergeCell ref="W71:W77"/>
    <mergeCell ref="V79:V84"/>
    <mergeCell ref="W79:W84"/>
    <mergeCell ref="V86:V91"/>
    <mergeCell ref="W86:W91"/>
    <mergeCell ref="V93:V98"/>
    <mergeCell ref="W93:W98"/>
    <mergeCell ref="V104:V106"/>
    <mergeCell ref="W104:W106"/>
    <mergeCell ref="V107:V109"/>
    <mergeCell ref="W107:W109"/>
    <mergeCell ref="V111:V113"/>
    <mergeCell ref="W111:W113"/>
    <mergeCell ref="V136:V139"/>
    <mergeCell ref="W136:W139"/>
    <mergeCell ref="V141:V143"/>
    <mergeCell ref="W141:W143"/>
    <mergeCell ref="W146:W148"/>
    <mergeCell ref="V193:V194"/>
    <mergeCell ref="W193:W194"/>
    <mergeCell ref="W151:W153"/>
    <mergeCell ref="W154:W156"/>
    <mergeCell ref="W157:W159"/>
    <mergeCell ref="W160:W162"/>
    <mergeCell ref="W163:W164"/>
    <mergeCell ref="W174:W175"/>
    <mergeCell ref="W176:W177"/>
    <mergeCell ref="V191:V192"/>
    <mergeCell ref="W191:W192"/>
  </mergeCells>
  <pageMargins left="0.70866141732283472" right="0.70866141732283472" top="0.74803149606299213" bottom="0.74803149606299213" header="0.31496062992125984" footer="0.31496062992125984"/>
  <pageSetup paperSize="5" scale="35" fitToHeight="1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
  <sheetViews>
    <sheetView workbookViewId="0">
      <selection activeCell="L20" sqref="L20"/>
    </sheetView>
  </sheetViews>
  <sheetFormatPr baseColWidth="10" defaultRowHeight="15" x14ac:dyDescent="0.25"/>
  <cols>
    <col min="1" max="1" width="9.42578125" bestFit="1" customWidth="1"/>
    <col min="3" max="3" width="13.28515625" customWidth="1"/>
    <col min="4" max="4" width="9.140625" customWidth="1"/>
    <col min="5" max="5" width="10" bestFit="1" customWidth="1"/>
    <col min="6" max="6" width="37.85546875" customWidth="1"/>
    <col min="7" max="7" width="9.5703125" bestFit="1" customWidth="1"/>
    <col min="8" max="8" width="22.7109375" customWidth="1"/>
    <col min="9" max="9" width="8.28515625" bestFit="1" customWidth="1"/>
    <col min="10" max="10" width="1" customWidth="1"/>
    <col min="11" max="11" width="13" customWidth="1"/>
    <col min="12" max="12" width="16.42578125" customWidth="1"/>
  </cols>
  <sheetData>
    <row r="2" spans="1:12" ht="15.75" thickBot="1" x14ac:dyDescent="0.3"/>
    <row r="3" spans="1:12" s="10" customFormat="1" ht="45" x14ac:dyDescent="0.2">
      <c r="A3" s="12" t="s">
        <v>2</v>
      </c>
      <c r="B3" s="13" t="s">
        <v>3</v>
      </c>
      <c r="C3" s="14" t="s">
        <v>4</v>
      </c>
      <c r="D3" s="14" t="s">
        <v>394</v>
      </c>
      <c r="E3" s="14" t="s">
        <v>5</v>
      </c>
      <c r="F3" s="14" t="s">
        <v>6</v>
      </c>
      <c r="G3" s="14" t="s">
        <v>7</v>
      </c>
      <c r="H3" s="15" t="s">
        <v>8</v>
      </c>
      <c r="I3" s="16" t="s">
        <v>10</v>
      </c>
      <c r="J3" s="80"/>
      <c r="K3" s="77" t="s">
        <v>405</v>
      </c>
      <c r="L3" s="75" t="s">
        <v>404</v>
      </c>
    </row>
    <row r="5" spans="1:12" s="17" customFormat="1" ht="56.25" x14ac:dyDescent="0.2">
      <c r="A5" s="445" t="s">
        <v>27</v>
      </c>
      <c r="B5" s="426" t="s">
        <v>126</v>
      </c>
      <c r="C5" s="475">
        <v>18000000000</v>
      </c>
      <c r="D5" s="445" t="s">
        <v>425</v>
      </c>
      <c r="E5" s="453" t="s">
        <v>134</v>
      </c>
      <c r="F5" s="6" t="s">
        <v>127</v>
      </c>
      <c r="G5" s="470" t="s">
        <v>133</v>
      </c>
      <c r="H5" s="79" t="s">
        <v>132</v>
      </c>
      <c r="I5" s="78">
        <v>150</v>
      </c>
      <c r="K5" s="76"/>
      <c r="L5" s="76"/>
    </row>
    <row r="6" spans="1:12" s="17" customFormat="1" ht="33.75" x14ac:dyDescent="0.2">
      <c r="A6" s="445"/>
      <c r="B6" s="426"/>
      <c r="C6" s="475"/>
      <c r="D6" s="445"/>
      <c r="E6" s="453"/>
      <c r="F6" s="6" t="s">
        <v>128</v>
      </c>
      <c r="G6" s="470"/>
      <c r="H6" s="595" t="s">
        <v>145</v>
      </c>
      <c r="I6" s="594">
        <v>1000</v>
      </c>
      <c r="K6" s="594"/>
      <c r="L6" s="595"/>
    </row>
    <row r="7" spans="1:12" s="17" customFormat="1" ht="33.75" x14ac:dyDescent="0.2">
      <c r="A7" s="445"/>
      <c r="B7" s="426"/>
      <c r="C7" s="475"/>
      <c r="D7" s="445"/>
      <c r="E7" s="453"/>
      <c r="F7" s="6" t="s">
        <v>129</v>
      </c>
      <c r="G7" s="470"/>
      <c r="H7" s="595"/>
      <c r="I7" s="594"/>
      <c r="K7" s="594"/>
      <c r="L7" s="595"/>
    </row>
    <row r="8" spans="1:12" s="17" customFormat="1" ht="22.5" x14ac:dyDescent="0.2">
      <c r="A8" s="445"/>
      <c r="B8" s="426"/>
      <c r="C8" s="475"/>
      <c r="D8" s="445"/>
      <c r="E8" s="453"/>
      <c r="F8" s="6" t="s">
        <v>130</v>
      </c>
      <c r="G8" s="470"/>
      <c r="H8" s="595"/>
      <c r="I8" s="594"/>
      <c r="K8" s="594"/>
      <c r="L8" s="595"/>
    </row>
    <row r="9" spans="1:12" s="17" customFormat="1" ht="15" customHeight="1" x14ac:dyDescent="0.2">
      <c r="A9" s="445"/>
      <c r="B9" s="426"/>
      <c r="C9" s="475"/>
      <c r="D9" s="445"/>
      <c r="E9" s="453"/>
      <c r="F9" s="6" t="s">
        <v>131</v>
      </c>
      <c r="G9" s="470"/>
      <c r="H9" s="595"/>
      <c r="I9" s="594"/>
      <c r="K9" s="594"/>
      <c r="L9" s="595"/>
    </row>
  </sheetData>
  <mergeCells count="10">
    <mergeCell ref="I6:I9"/>
    <mergeCell ref="K6:K9"/>
    <mergeCell ref="D5:D9"/>
    <mergeCell ref="L6:L9"/>
    <mergeCell ref="A5:A9"/>
    <mergeCell ref="B5:B9"/>
    <mergeCell ref="C5:C9"/>
    <mergeCell ref="E5:E9"/>
    <mergeCell ref="G5:G9"/>
    <mergeCell ref="H6:H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16"/>
  <sheetViews>
    <sheetView topLeftCell="A7" zoomScale="115" zoomScaleNormal="115" workbookViewId="0">
      <pane xSplit="1" ySplit="1" topLeftCell="B8" activePane="bottomRight" state="frozen"/>
      <selection activeCell="A7" sqref="A7"/>
      <selection pane="topRight" activeCell="B7" sqref="B7"/>
      <selection pane="bottomLeft" activeCell="A8" sqref="A8"/>
      <selection pane="bottomRight" activeCell="E12" sqref="E12:E16"/>
    </sheetView>
  </sheetViews>
  <sheetFormatPr baseColWidth="10" defaultRowHeight="15" x14ac:dyDescent="0.25"/>
  <cols>
    <col min="1" max="1" width="18.140625" bestFit="1" customWidth="1"/>
    <col min="2" max="2" width="22.7109375" customWidth="1"/>
    <col min="5" max="5" width="19.5703125" bestFit="1" customWidth="1"/>
  </cols>
  <sheetData>
    <row r="7" spans="1:7" ht="22.5" x14ac:dyDescent="0.25">
      <c r="A7" s="89" t="str">
        <f>+'Gestión Misional'!A7</f>
        <v>POLITICA</v>
      </c>
      <c r="B7" s="89" t="str">
        <f>+'Gestión Misional'!H7</f>
        <v>Indicador</v>
      </c>
      <c r="C7" s="89" t="str">
        <f>+'Gestión Misional'!J7</f>
        <v>Meta 2015</v>
      </c>
      <c r="D7" s="89" t="str">
        <f>+'Gestión Misional'!P7</f>
        <v>Avance 2° trimestre 2015</v>
      </c>
      <c r="E7" s="89" t="s">
        <v>557</v>
      </c>
      <c r="F7" s="89" t="s">
        <v>558</v>
      </c>
      <c r="G7" s="89" t="s">
        <v>559</v>
      </c>
    </row>
    <row r="8" spans="1:7" ht="60" x14ac:dyDescent="0.25">
      <c r="A8" s="92" t="str">
        <f>+'Gestión Misional'!A8</f>
        <v>CALIDAD</v>
      </c>
      <c r="B8" s="93" t="str">
        <f>+'Gestión Misional'!I8</f>
        <v>Entidades Territoriales Certificadas acompañadas en el sistema de aseguramiento de la calidad de la FTDH 6.3.2.1</v>
      </c>
      <c r="C8" s="94">
        <f>+'Gestión Misional'!J8</f>
        <v>40</v>
      </c>
      <c r="D8" s="92">
        <f>+'Gestión Misional'!P8</f>
        <v>23</v>
      </c>
      <c r="E8" s="95">
        <f>+'Gestión Misional'!C8</f>
        <v>1000000000</v>
      </c>
      <c r="F8" s="96"/>
      <c r="G8" s="97">
        <f>+F8/E8</f>
        <v>0</v>
      </c>
    </row>
    <row r="9" spans="1:7" ht="36" x14ac:dyDescent="0.25">
      <c r="A9" s="98" t="str">
        <f>+'Gestión Misional'!A10</f>
        <v>TRANSFORMACIÓN</v>
      </c>
      <c r="B9" s="93" t="str">
        <f>+'Gestión Misional'!H10</f>
        <v>Número de estudiantes beneficiados de Crédito condonable 3.5.1.1</v>
      </c>
      <c r="C9" s="94">
        <f>+'Gestión Misional'!J10</f>
        <v>1410</v>
      </c>
      <c r="D9" s="92">
        <f>+'Gestión Misional'!P10</f>
        <v>1017</v>
      </c>
      <c r="E9" s="95">
        <f>+'Gestión Misional'!C10</f>
        <v>15000000000</v>
      </c>
      <c r="F9" s="96"/>
      <c r="G9" s="97">
        <f>+F9/E9</f>
        <v>0</v>
      </c>
    </row>
    <row r="10" spans="1:7" ht="60" x14ac:dyDescent="0.25">
      <c r="A10" s="596" t="str">
        <f>+'Gestión Misional'!A14</f>
        <v>BRECHAS</v>
      </c>
      <c r="B10" s="93" t="str">
        <f>+'Gestión Misional'!H14</f>
        <v>Número de Instituciones de  Educación  Superior con oferta TYT  acompañadas mediante asistencia técnica 3.2.1.2</v>
      </c>
      <c r="C10" s="91">
        <f>+'Gestión Misional'!J14</f>
        <v>29</v>
      </c>
      <c r="D10">
        <f>+'Gestión Misional'!P14</f>
        <v>8</v>
      </c>
      <c r="E10" s="597">
        <f>+'Gestión Misional'!C14</f>
        <v>10305308504</v>
      </c>
      <c r="F10" s="599"/>
      <c r="G10" s="601">
        <f>+F10/E10</f>
        <v>0</v>
      </c>
    </row>
    <row r="11" spans="1:7" x14ac:dyDescent="0.25">
      <c r="A11" s="596"/>
      <c r="B11" t="str">
        <f>+'Gestión Misional'!H16</f>
        <v>Número de IES oficiales con oferta técnica profesional y tecnológica  apoyadas en procesos de calidad con fines de acreditación 3.2.2.2</v>
      </c>
      <c r="C11" s="91">
        <f>+'Gestión Misional'!J16</f>
        <v>29</v>
      </c>
      <c r="D11">
        <f>+'Gestión Misional'!P16</f>
        <v>8</v>
      </c>
      <c r="E11" s="598"/>
      <c r="F11" s="600"/>
      <c r="G11" s="602"/>
    </row>
    <row r="12" spans="1:7" x14ac:dyDescent="0.25">
      <c r="A12" s="596" t="str">
        <f>+'Gestión Misional'!A18</f>
        <v>CALIDAD</v>
      </c>
      <c r="B12" t="str">
        <f>+'Gestión Misional'!H18</f>
        <v>IES con acreditación de programas y acreditación institucional 5.3.2</v>
      </c>
      <c r="C12" s="91">
        <f>+'Gestión Misional'!J18</f>
        <v>60</v>
      </c>
      <c r="D12">
        <f>+'Gestión Misional'!P18</f>
        <v>0</v>
      </c>
      <c r="E12" s="597">
        <f>+'Gestión Misional'!C18</f>
        <v>67000000000</v>
      </c>
    </row>
    <row r="13" spans="1:7" x14ac:dyDescent="0.25">
      <c r="A13" s="596"/>
      <c r="B13" t="str">
        <f>+'Gestión Misional'!H19</f>
        <v>Porcentaje de avance en la metodología implementada para la estructuración de las cualificaciones en sectores económicos 5.8.1</v>
      </c>
      <c r="C13" s="99">
        <f>+'Gestión Misional'!J19</f>
        <v>0.6</v>
      </c>
      <c r="D13">
        <f>+'Gestión Misional'!P19</f>
        <v>0</v>
      </c>
      <c r="E13" s="603"/>
    </row>
    <row r="14" spans="1:7" x14ac:dyDescent="0.25">
      <c r="A14" t="str">
        <f>+'Gestión Misional'!A20</f>
        <v>PERTINENCIA</v>
      </c>
      <c r="B14" t="str">
        <f>+'Gestión Misional'!H20</f>
        <v>Número de docentes y estudiantes que realizaron movilidad internacional 5.7.1.1</v>
      </c>
      <c r="C14" s="91">
        <f>+'Gestión Misional'!J20</f>
        <v>54</v>
      </c>
      <c r="D14">
        <f>+'Gestión Misional'!P20</f>
        <v>52</v>
      </c>
      <c r="E14" s="603"/>
    </row>
    <row r="15" spans="1:7" x14ac:dyDescent="0.25">
      <c r="B15" t="str">
        <f>+'Gestión Misional'!H21</f>
        <v>Número de movilizaciones de docentes extranjeros 5.6.1.2</v>
      </c>
      <c r="C15" s="91">
        <f>+'Gestión Misional'!J21</f>
        <v>2</v>
      </c>
      <c r="D15">
        <f>+'Gestión Misional'!P21</f>
        <v>0</v>
      </c>
      <c r="E15" s="603"/>
    </row>
    <row r="16" spans="1:7" x14ac:dyDescent="0.25">
      <c r="B16" t="str">
        <f>+'Gestión Misional'!H23</f>
        <v>Número de IES acompañadas en el desarrollo de contenidos digitales, accceso abierto a conocimiento, (Recursos digitales abiertos y material E-Learning y B-Learning)  6.1.1.2</v>
      </c>
      <c r="C16" s="91">
        <f>+'Gestión Misional'!J23</f>
        <v>33</v>
      </c>
      <c r="D16">
        <f>+'Gestión Misional'!P23</f>
        <v>0</v>
      </c>
      <c r="E16" s="603"/>
    </row>
  </sheetData>
  <mergeCells count="6">
    <mergeCell ref="A10:A11"/>
    <mergeCell ref="E10:E11"/>
    <mergeCell ref="F10:F11"/>
    <mergeCell ref="G10:G11"/>
    <mergeCell ref="A12:A13"/>
    <mergeCell ref="E12:E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3" sqref="A13"/>
    </sheetView>
  </sheetViews>
  <sheetFormatPr baseColWidth="10" defaultRowHeight="15" x14ac:dyDescent="0.25"/>
  <cols>
    <col min="1" max="1" width="31.42578125" customWidth="1"/>
  </cols>
  <sheetData>
    <row r="1" spans="1:2" x14ac:dyDescent="0.25">
      <c r="A1" t="s">
        <v>177</v>
      </c>
      <c r="B1" t="s">
        <v>668</v>
      </c>
    </row>
    <row r="2" spans="1:2" x14ac:dyDescent="0.25">
      <c r="A2" t="s">
        <v>193</v>
      </c>
      <c r="B2" s="159" t="s">
        <v>676</v>
      </c>
    </row>
    <row r="3" spans="1:2" x14ac:dyDescent="0.25">
      <c r="A3" t="s">
        <v>207</v>
      </c>
      <c r="B3" t="s">
        <v>672</v>
      </c>
    </row>
    <row r="4" spans="1:2" x14ac:dyDescent="0.25">
      <c r="A4" t="s">
        <v>252</v>
      </c>
      <c r="B4" s="159" t="s">
        <v>677</v>
      </c>
    </row>
    <row r="5" spans="1:2" x14ac:dyDescent="0.25">
      <c r="A5" t="s">
        <v>267</v>
      </c>
      <c r="B5" s="159" t="s">
        <v>673</v>
      </c>
    </row>
    <row r="6" spans="1:2" x14ac:dyDescent="0.25">
      <c r="A6" t="s">
        <v>269</v>
      </c>
      <c r="B6" t="s">
        <v>674</v>
      </c>
    </row>
    <row r="7" spans="1:2" x14ac:dyDescent="0.25">
      <c r="A7" t="s">
        <v>273</v>
      </c>
      <c r="B7" t="s">
        <v>669</v>
      </c>
    </row>
    <row r="8" spans="1:2" x14ac:dyDescent="0.25">
      <c r="A8" t="s">
        <v>278</v>
      </c>
      <c r="B8" t="s">
        <v>670</v>
      </c>
    </row>
    <row r="9" spans="1:2" x14ac:dyDescent="0.25">
      <c r="A9" t="s">
        <v>393</v>
      </c>
      <c r="B9" s="158" t="s">
        <v>671</v>
      </c>
    </row>
    <row r="10" spans="1:2" x14ac:dyDescent="0.25">
      <c r="A10" t="s">
        <v>372</v>
      </c>
      <c r="B10" t="s">
        <v>675</v>
      </c>
    </row>
  </sheetData>
  <hyperlinks>
    <hyperlink ref="B5" r:id="rId1"/>
    <hyperlink ref="B2" r:id="rId2"/>
    <hyperlink ref="B4" r:id="rId3"/>
  </hyperlinks>
  <pageMargins left="0.7" right="0.7" top="0.75" bottom="0.75" header="0.3" footer="0.3"/>
  <pageSetup paperSize="41"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Menú principal</vt:lpstr>
      <vt:lpstr>Gestión Misional</vt:lpstr>
      <vt:lpstr>Hoja1</vt:lpstr>
      <vt:lpstr>Hoja2</vt:lpstr>
      <vt:lpstr>c electr</vt:lpstr>
      <vt:lpstr>'Gestión Misional'!Área_de_impresión</vt:lpstr>
      <vt:lpstr>'Gestión Misional'!Títulos_a_imprimir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julián</dc:creator>
  <cp:lastModifiedBy>Luis Enrique Fernandez Vega</cp:lastModifiedBy>
  <cp:lastPrinted>2015-10-02T19:52:15Z</cp:lastPrinted>
  <dcterms:created xsi:type="dcterms:W3CDTF">2010-12-17T16:44:20Z</dcterms:created>
  <dcterms:modified xsi:type="dcterms:W3CDTF">2016-01-15T18:09:54Z</dcterms:modified>
</cp:coreProperties>
</file>