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<sst xmlns="http://schemas.openxmlformats.org/spreadsheetml/2006/main" count="448" uniqueCount="111">
  <si>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</si>
  <si>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</si>
  <si>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</si>
  <si>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</si>
  <si>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</si>
  <si>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</si>
  <si>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</si>
  <si>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</si>
  <si>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</si>
  <si>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</si>
  <si>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</si>
  <si>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</si>
  <si>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</si>
  <si>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</si>
  <si>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</si>
  <si>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</si>
  <si>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</si>
  <si>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</si>
  <si>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</si>
  <si>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</si>
  <si>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</si>
  <si>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</si>
  <si>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</si>
  <si>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</si>
  <si>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</si>
  <si>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</si>
  <si>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</si>
  <si>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</si>
  <si>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</si>
  <si>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</si>
  <si>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</si>
  <si>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</si>
  <si>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</si>
  <si>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</si>
  <si>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</si>
  <si>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</si>
  <si>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</si>
  <si>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</si>
  <si>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</si>
  <si>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</si>
  <si>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</si>
  <si>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</si>
  <si>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</si>
  <si>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</si>
  <si>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</si>
  <si>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</si>
  <si>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</si>
  <si>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</si>
  <si>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</si>
  <si>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</si>
  <si>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</si>
  <si>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</si>
  <si>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</si>
  <si>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</si>
  <si>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</si>
  <si>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</si>
  <si>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</si>
  <si>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</si>
  <si>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</si>
  <si>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</si>
  <si>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</si>
  <si>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</si>
  <si>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</si>
  <si>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</si>
  <si>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</si>
  <si>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</si>
  <si>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</si>
  <si>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</si>
  <si>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</si>
  <si>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</si>
  <si>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</si>
  <si>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</si>
  <si>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</si>
  <si>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</si>
  <si>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</si>
  <si>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</si>
  <si>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</si>
  <si>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</si>
  <si>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</si>
  <si>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</si>
  <si>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</si>
  <si>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</si>
  <si>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</si>
  <si>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</si>
  <si>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</si>
  <si>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</si>
  <si>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</si>
  <si>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</si>
  <si>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</si>
  <si>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</si>
  <si>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</si>
  <si>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</si>
  <si>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</si>
  <si>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</si>
  <si>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</si>
  <si>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</si>
  <si>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</si>
  <si>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</si>
  <si>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</si>
  <si>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</si>
  <si>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</si>
  <si>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</si>
  <si>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</si>
  <si>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</si>
  <si>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</si>
  <si>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</si>
  <si>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</si>
  <si>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13</t>
  </si>
  <si>
    <t>21</t>
  </si>
  <si>
    <t>Enero-Agosto</t>
  </si>
  <si>
    <t>EJECUCIÓN PRESUPUESTAL A 30 DE AGOSTO DE 2022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</si>
</sst>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70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70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70" fontId="46" fillId="0" borderId="18" xfId="0" applyNumberFormat="1" applyFont="1" applyBorder="1" applyAlignment="1">
      <alignment horizontal="right" vertical="center" wrapText="1" readingOrder="1"/>
    </xf>
    <xf numFmtId="170" fontId="46" fillId="0" borderId="15" xfId="0" applyNumberFormat="1" applyFont="1" applyBorder="1" applyAlignment="1">
      <alignment horizontal="right" vertical="center" wrapText="1" readingOrder="1"/>
    </xf>
    <xf numFmtId="170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70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70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70" fontId="44" fillId="0" borderId="0" xfId="0" applyNumberFormat="1" applyFont="1" applyAlignment="1">
      <alignment/>
    </xf>
    <xf numFmtId="170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71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64" customWidth="1"/>
    <col min="2" max="2" width="23.625" style="64" customWidth="1"/>
    <col min="3" max="3" width="18.875" style="64" customWidth="1"/>
    <col min="4" max="11" width="4.75390625" style="64" customWidth="1"/>
    <col min="12" max="12" width="6.125" style="64" customWidth="1"/>
    <col min="13" max="13" width="8.375" style="64" customWidth="1"/>
    <col min="14" max="14" width="7.00390625" style="64" customWidth="1"/>
    <col min="15" max="15" width="8.375" style="64" customWidth="1"/>
    <col min="16" max="16" width="24.125" style="64" customWidth="1"/>
    <col min="17" max="27" width="16.50390625" style="64" customWidth="1"/>
    <col min="28" max="28" width="0" style="64" hidden="1" customWidth="1"/>
    <col min="29" max="29" width="5.625" style="64" customWidth="1"/>
    <col min="30" max="16384" width="11.00390625" style="64" customWidth="1"/>
  </cols>
  <sheetData>
    <row r="1" spans="1:27" ht="15">
      <c r="A1" s="62" t="s">
        <v>0</v>
      </c>
      <c r="B1" s="62">
        <v>2022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</row>
    <row r="2" spans="1:27" ht="15">
      <c r="A2" s="62" t="s">
        <v>2</v>
      </c>
      <c r="B2" s="62" t="s">
        <v>3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63" t="s">
        <v>1</v>
      </c>
      <c r="R2" s="63" t="s">
        <v>1</v>
      </c>
      <c r="S2" s="63" t="s">
        <v>1</v>
      </c>
      <c r="T2" s="63" t="s">
        <v>1</v>
      </c>
      <c r="U2" s="63" t="s">
        <v>1</v>
      </c>
      <c r="V2" s="63" t="s">
        <v>1</v>
      </c>
      <c r="W2" s="63" t="s">
        <v>1</v>
      </c>
      <c r="X2" s="63" t="s">
        <v>1</v>
      </c>
      <c r="Y2" s="63" t="s">
        <v>1</v>
      </c>
      <c r="Z2" s="63" t="s">
        <v>1</v>
      </c>
      <c r="AA2" s="63" t="s">
        <v>1</v>
      </c>
    </row>
    <row r="3" spans="1:27" ht="15">
      <c r="A3" s="62" t="s">
        <v>4</v>
      </c>
      <c r="B3" s="62" t="s">
        <v>109</v>
      </c>
      <c r="C3" s="63" t="s">
        <v>1</v>
      </c>
      <c r="D3" s="63" t="s">
        <v>1</v>
      </c>
      <c r="E3" s="63" t="s">
        <v>1</v>
      </c>
      <c r="F3" s="63" t="s">
        <v>1</v>
      </c>
      <c r="G3" s="63" t="s">
        <v>1</v>
      </c>
      <c r="H3" s="63" t="s">
        <v>1</v>
      </c>
      <c r="I3" s="63" t="s">
        <v>1</v>
      </c>
      <c r="J3" s="63" t="s">
        <v>1</v>
      </c>
      <c r="K3" s="63" t="s">
        <v>1</v>
      </c>
      <c r="L3" s="63" t="s">
        <v>1</v>
      </c>
      <c r="M3" s="63" t="s">
        <v>1</v>
      </c>
      <c r="N3" s="63" t="s">
        <v>1</v>
      </c>
      <c r="O3" s="63" t="s">
        <v>1</v>
      </c>
      <c r="P3" s="63" t="s">
        <v>1</v>
      </c>
      <c r="Q3" s="63" t="s">
        <v>1</v>
      </c>
      <c r="R3" s="63" t="s">
        <v>1</v>
      </c>
      <c r="S3" s="63" t="s">
        <v>1</v>
      </c>
      <c r="T3" s="63" t="s">
        <v>1</v>
      </c>
      <c r="U3" s="63" t="s">
        <v>1</v>
      </c>
      <c r="V3" s="63" t="s">
        <v>1</v>
      </c>
      <c r="W3" s="63" t="s">
        <v>1</v>
      </c>
      <c r="X3" s="63" t="s">
        <v>1</v>
      </c>
      <c r="Y3" s="63" t="s">
        <v>1</v>
      </c>
      <c r="Z3" s="63" t="s">
        <v>1</v>
      </c>
      <c r="AA3" s="63" t="s">
        <v>1</v>
      </c>
    </row>
    <row r="4" spans="1:27" ht="24">
      <c r="A4" s="62" t="s">
        <v>5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</row>
    <row r="5" spans="1:27" ht="22.5">
      <c r="A5" s="65" t="s">
        <v>32</v>
      </c>
      <c r="B5" s="66" t="s">
        <v>33</v>
      </c>
      <c r="C5" s="67" t="s">
        <v>34</v>
      </c>
      <c r="D5" s="65" t="s">
        <v>35</v>
      </c>
      <c r="E5" s="65" t="s">
        <v>36</v>
      </c>
      <c r="F5" s="65" t="s">
        <v>36</v>
      </c>
      <c r="G5" s="65" t="s">
        <v>36</v>
      </c>
      <c r="H5" s="65"/>
      <c r="I5" s="65"/>
      <c r="J5" s="65"/>
      <c r="K5" s="65"/>
      <c r="L5" s="65"/>
      <c r="M5" s="65" t="s">
        <v>37</v>
      </c>
      <c r="N5" s="65" t="s">
        <v>38</v>
      </c>
      <c r="O5" s="65" t="s">
        <v>39</v>
      </c>
      <c r="P5" s="66" t="s">
        <v>40</v>
      </c>
      <c r="Q5" s="68">
        <v>3375995740</v>
      </c>
      <c r="R5" s="68">
        <v>0</v>
      </c>
      <c r="S5" s="68">
        <v>267186757</v>
      </c>
      <c r="T5" s="68">
        <v>3108808983</v>
      </c>
      <c r="U5" s="68">
        <v>0</v>
      </c>
      <c r="V5" s="68">
        <v>3108808983</v>
      </c>
      <c r="W5" s="68">
        <v>0</v>
      </c>
      <c r="X5" s="68">
        <v>2065561070</v>
      </c>
      <c r="Y5" s="68">
        <v>2065193506</v>
      </c>
      <c r="Z5" s="68">
        <v>2065193506</v>
      </c>
      <c r="AA5" s="68">
        <v>2065193506</v>
      </c>
    </row>
    <row r="6" spans="1:27" ht="22.5">
      <c r="A6" s="65" t="s">
        <v>32</v>
      </c>
      <c r="B6" s="66" t="s">
        <v>33</v>
      </c>
      <c r="C6" s="67" t="s">
        <v>41</v>
      </c>
      <c r="D6" s="65" t="s">
        <v>35</v>
      </c>
      <c r="E6" s="65" t="s">
        <v>36</v>
      </c>
      <c r="F6" s="65" t="s">
        <v>36</v>
      </c>
      <c r="G6" s="65" t="s">
        <v>42</v>
      </c>
      <c r="H6" s="65"/>
      <c r="I6" s="65"/>
      <c r="J6" s="65"/>
      <c r="K6" s="65"/>
      <c r="L6" s="65"/>
      <c r="M6" s="65" t="s">
        <v>37</v>
      </c>
      <c r="N6" s="65" t="s">
        <v>38</v>
      </c>
      <c r="O6" s="65" t="s">
        <v>39</v>
      </c>
      <c r="P6" s="66" t="s">
        <v>43</v>
      </c>
      <c r="Q6" s="68">
        <v>1220715471</v>
      </c>
      <c r="R6" s="68">
        <v>0</v>
      </c>
      <c r="S6" s="68">
        <v>0</v>
      </c>
      <c r="T6" s="68">
        <v>1220715471</v>
      </c>
      <c r="U6" s="68">
        <v>0</v>
      </c>
      <c r="V6" s="68">
        <v>1220715471</v>
      </c>
      <c r="W6" s="68">
        <v>0</v>
      </c>
      <c r="X6" s="68">
        <v>870690821</v>
      </c>
      <c r="Y6" s="68">
        <v>870690821</v>
      </c>
      <c r="Z6" s="68">
        <v>870690821</v>
      </c>
      <c r="AA6" s="68">
        <v>870690821</v>
      </c>
    </row>
    <row r="7" spans="1:27" ht="33.75">
      <c r="A7" s="65" t="s">
        <v>32</v>
      </c>
      <c r="B7" s="66" t="s">
        <v>33</v>
      </c>
      <c r="C7" s="67" t="s">
        <v>44</v>
      </c>
      <c r="D7" s="65" t="s">
        <v>35</v>
      </c>
      <c r="E7" s="65" t="s">
        <v>36</v>
      </c>
      <c r="F7" s="65" t="s">
        <v>36</v>
      </c>
      <c r="G7" s="65" t="s">
        <v>45</v>
      </c>
      <c r="H7" s="65"/>
      <c r="I7" s="65"/>
      <c r="J7" s="65"/>
      <c r="K7" s="65"/>
      <c r="L7" s="65"/>
      <c r="M7" s="65" t="s">
        <v>37</v>
      </c>
      <c r="N7" s="65" t="s">
        <v>38</v>
      </c>
      <c r="O7" s="65" t="s">
        <v>39</v>
      </c>
      <c r="P7" s="66" t="s">
        <v>46</v>
      </c>
      <c r="Q7" s="68">
        <v>492334286</v>
      </c>
      <c r="R7" s="68">
        <v>0</v>
      </c>
      <c r="S7" s="68">
        <v>0</v>
      </c>
      <c r="T7" s="68">
        <v>492334286</v>
      </c>
      <c r="U7" s="68">
        <v>0</v>
      </c>
      <c r="V7" s="68">
        <v>492334286</v>
      </c>
      <c r="W7" s="68">
        <v>0</v>
      </c>
      <c r="X7" s="68">
        <v>322172902</v>
      </c>
      <c r="Y7" s="68">
        <v>321829328</v>
      </c>
      <c r="Z7" s="68">
        <v>321829328</v>
      </c>
      <c r="AA7" s="68">
        <v>321829328</v>
      </c>
    </row>
    <row r="8" spans="1:27" ht="22.5">
      <c r="A8" s="65" t="s">
        <v>32</v>
      </c>
      <c r="B8" s="66" t="s">
        <v>33</v>
      </c>
      <c r="C8" s="67" t="s">
        <v>103</v>
      </c>
      <c r="D8" s="65" t="s">
        <v>35</v>
      </c>
      <c r="E8" s="65" t="s">
        <v>42</v>
      </c>
      <c r="F8" s="65"/>
      <c r="G8" s="65"/>
      <c r="H8" s="65"/>
      <c r="I8" s="65"/>
      <c r="J8" s="65"/>
      <c r="K8" s="65"/>
      <c r="L8" s="65"/>
      <c r="M8" s="65" t="s">
        <v>37</v>
      </c>
      <c r="N8" s="65" t="s">
        <v>38</v>
      </c>
      <c r="O8" s="65" t="s">
        <v>39</v>
      </c>
      <c r="P8" s="66" t="s">
        <v>104</v>
      </c>
      <c r="Q8" s="68">
        <v>666410000</v>
      </c>
      <c r="R8" s="68">
        <v>0</v>
      </c>
      <c r="S8" s="68">
        <v>0</v>
      </c>
      <c r="T8" s="68">
        <v>666410000</v>
      </c>
      <c r="U8" s="68">
        <v>0</v>
      </c>
      <c r="V8" s="68">
        <v>573427275.51</v>
      </c>
      <c r="W8" s="68">
        <v>92982724.49</v>
      </c>
      <c r="X8" s="68">
        <v>526122203.87</v>
      </c>
      <c r="Y8" s="68">
        <v>338817516.34</v>
      </c>
      <c r="Z8" s="68">
        <v>338817516.34</v>
      </c>
      <c r="AA8" s="68">
        <v>338817516.34</v>
      </c>
    </row>
    <row r="9" spans="1:27" ht="22.5">
      <c r="A9" s="65" t="s">
        <v>32</v>
      </c>
      <c r="B9" s="66" t="s">
        <v>33</v>
      </c>
      <c r="C9" s="67" t="s">
        <v>49</v>
      </c>
      <c r="D9" s="65" t="s">
        <v>35</v>
      </c>
      <c r="E9" s="65" t="s">
        <v>45</v>
      </c>
      <c r="F9" s="65" t="s">
        <v>50</v>
      </c>
      <c r="G9" s="65" t="s">
        <v>42</v>
      </c>
      <c r="H9" s="65" t="s">
        <v>51</v>
      </c>
      <c r="I9" s="65"/>
      <c r="J9" s="65"/>
      <c r="K9" s="65"/>
      <c r="L9" s="65"/>
      <c r="M9" s="65" t="s">
        <v>37</v>
      </c>
      <c r="N9" s="65" t="s">
        <v>38</v>
      </c>
      <c r="O9" s="65" t="s">
        <v>39</v>
      </c>
      <c r="P9" s="66" t="s">
        <v>52</v>
      </c>
      <c r="Q9" s="68">
        <v>1060900</v>
      </c>
      <c r="R9" s="68">
        <v>0</v>
      </c>
      <c r="S9" s="68">
        <v>0</v>
      </c>
      <c r="T9" s="68">
        <v>1060900</v>
      </c>
      <c r="U9" s="68">
        <v>0</v>
      </c>
      <c r="V9" s="68">
        <v>0</v>
      </c>
      <c r="W9" s="68">
        <v>1060900</v>
      </c>
      <c r="X9" s="68">
        <v>0</v>
      </c>
      <c r="Y9" s="68">
        <v>0</v>
      </c>
      <c r="Z9" s="68">
        <v>0</v>
      </c>
      <c r="AA9" s="68">
        <v>0</v>
      </c>
    </row>
    <row r="10" spans="1:27" ht="33.75">
      <c r="A10" s="65" t="s">
        <v>32</v>
      </c>
      <c r="B10" s="66" t="s">
        <v>33</v>
      </c>
      <c r="C10" s="67" t="s">
        <v>53</v>
      </c>
      <c r="D10" s="65" t="s">
        <v>35</v>
      </c>
      <c r="E10" s="65" t="s">
        <v>45</v>
      </c>
      <c r="F10" s="65" t="s">
        <v>50</v>
      </c>
      <c r="G10" s="65" t="s">
        <v>42</v>
      </c>
      <c r="H10" s="65" t="s">
        <v>54</v>
      </c>
      <c r="I10" s="65"/>
      <c r="J10" s="65"/>
      <c r="K10" s="65"/>
      <c r="L10" s="65"/>
      <c r="M10" s="65" t="s">
        <v>37</v>
      </c>
      <c r="N10" s="65" t="s">
        <v>38</v>
      </c>
      <c r="O10" s="65" t="s">
        <v>39</v>
      </c>
      <c r="P10" s="66" t="s">
        <v>55</v>
      </c>
      <c r="Q10" s="68">
        <v>17535000</v>
      </c>
      <c r="R10" s="68">
        <v>85760146</v>
      </c>
      <c r="S10" s="68">
        <v>0</v>
      </c>
      <c r="T10" s="68">
        <v>103295146</v>
      </c>
      <c r="U10" s="68">
        <v>0</v>
      </c>
      <c r="V10" s="68">
        <v>103295146</v>
      </c>
      <c r="W10" s="68">
        <v>0</v>
      </c>
      <c r="X10" s="68">
        <v>21893283</v>
      </c>
      <c r="Y10" s="68">
        <v>19299849</v>
      </c>
      <c r="Z10" s="68">
        <v>19299849</v>
      </c>
      <c r="AA10" s="68">
        <v>19299849</v>
      </c>
    </row>
    <row r="11" spans="1:27" ht="22.5">
      <c r="A11" s="65" t="s">
        <v>32</v>
      </c>
      <c r="B11" s="66" t="s">
        <v>33</v>
      </c>
      <c r="C11" s="67" t="s">
        <v>105</v>
      </c>
      <c r="D11" s="65" t="s">
        <v>35</v>
      </c>
      <c r="E11" s="65" t="s">
        <v>45</v>
      </c>
      <c r="F11" s="65" t="s">
        <v>38</v>
      </c>
      <c r="G11" s="65"/>
      <c r="H11" s="65"/>
      <c r="I11" s="65"/>
      <c r="J11" s="65"/>
      <c r="K11" s="65"/>
      <c r="L11" s="65"/>
      <c r="M11" s="65" t="s">
        <v>37</v>
      </c>
      <c r="N11" s="65" t="s">
        <v>38</v>
      </c>
      <c r="O11" s="65" t="s">
        <v>39</v>
      </c>
      <c r="P11" s="66" t="s">
        <v>106</v>
      </c>
      <c r="Q11" s="68">
        <v>7506270</v>
      </c>
      <c r="R11" s="68">
        <v>181426611</v>
      </c>
      <c r="S11" s="68">
        <v>0</v>
      </c>
      <c r="T11" s="68">
        <v>188932881</v>
      </c>
      <c r="U11" s="68">
        <v>0</v>
      </c>
      <c r="V11" s="68">
        <v>181426611</v>
      </c>
      <c r="W11" s="68">
        <v>7506270</v>
      </c>
      <c r="X11" s="68">
        <v>0</v>
      </c>
      <c r="Y11" s="68">
        <v>0</v>
      </c>
      <c r="Z11" s="68">
        <v>0</v>
      </c>
      <c r="AA11" s="68">
        <v>0</v>
      </c>
    </row>
    <row r="12" spans="1:27" ht="22.5">
      <c r="A12" s="65" t="s">
        <v>32</v>
      </c>
      <c r="B12" s="66" t="s">
        <v>33</v>
      </c>
      <c r="C12" s="67" t="s">
        <v>56</v>
      </c>
      <c r="D12" s="65" t="s">
        <v>35</v>
      </c>
      <c r="E12" s="65" t="s">
        <v>57</v>
      </c>
      <c r="F12" s="65" t="s">
        <v>36</v>
      </c>
      <c r="G12" s="65"/>
      <c r="H12" s="65"/>
      <c r="I12" s="65"/>
      <c r="J12" s="65"/>
      <c r="K12" s="65"/>
      <c r="L12" s="65"/>
      <c r="M12" s="65" t="s">
        <v>37</v>
      </c>
      <c r="N12" s="65" t="s">
        <v>38</v>
      </c>
      <c r="O12" s="65" t="s">
        <v>39</v>
      </c>
      <c r="P12" s="66" t="s">
        <v>58</v>
      </c>
      <c r="Q12" s="68">
        <v>31871084</v>
      </c>
      <c r="R12" s="68">
        <v>0</v>
      </c>
      <c r="S12" s="68">
        <v>0</v>
      </c>
      <c r="T12" s="68">
        <v>31871084</v>
      </c>
      <c r="U12" s="68">
        <v>0</v>
      </c>
      <c r="V12" s="68">
        <v>30848461</v>
      </c>
      <c r="W12" s="68">
        <v>1022623</v>
      </c>
      <c r="X12" s="68">
        <v>30848461</v>
      </c>
      <c r="Y12" s="68">
        <v>30848461</v>
      </c>
      <c r="Z12" s="68">
        <v>30848461</v>
      </c>
      <c r="AA12" s="68">
        <v>30848461</v>
      </c>
    </row>
    <row r="13" spans="1:27" ht="22.5">
      <c r="A13" s="65" t="s">
        <v>32</v>
      </c>
      <c r="B13" s="66" t="s">
        <v>33</v>
      </c>
      <c r="C13" s="67" t="s">
        <v>59</v>
      </c>
      <c r="D13" s="65" t="s">
        <v>35</v>
      </c>
      <c r="E13" s="65" t="s">
        <v>57</v>
      </c>
      <c r="F13" s="65" t="s">
        <v>50</v>
      </c>
      <c r="G13" s="65" t="s">
        <v>36</v>
      </c>
      <c r="H13" s="65"/>
      <c r="I13" s="65"/>
      <c r="J13" s="65"/>
      <c r="K13" s="65"/>
      <c r="L13" s="65"/>
      <c r="M13" s="65" t="s">
        <v>37</v>
      </c>
      <c r="N13" s="65" t="s">
        <v>60</v>
      </c>
      <c r="O13" s="65" t="s">
        <v>61</v>
      </c>
      <c r="P13" s="66" t="s">
        <v>62</v>
      </c>
      <c r="Q13" s="68">
        <v>33581138</v>
      </c>
      <c r="R13" s="68">
        <v>0</v>
      </c>
      <c r="S13" s="68">
        <v>0</v>
      </c>
      <c r="T13" s="68">
        <v>33581138</v>
      </c>
      <c r="U13" s="68">
        <v>0</v>
      </c>
      <c r="V13" s="68">
        <v>0</v>
      </c>
      <c r="W13" s="68">
        <v>33581138</v>
      </c>
      <c r="X13" s="68">
        <v>0</v>
      </c>
      <c r="Y13" s="68">
        <v>0</v>
      </c>
      <c r="Z13" s="68">
        <v>0</v>
      </c>
      <c r="AA13" s="68">
        <v>0</v>
      </c>
    </row>
    <row r="14" spans="1:27" ht="56.25">
      <c r="A14" s="65" t="s">
        <v>32</v>
      </c>
      <c r="B14" s="66" t="s">
        <v>33</v>
      </c>
      <c r="C14" s="67" t="s">
        <v>63</v>
      </c>
      <c r="D14" s="65" t="s">
        <v>64</v>
      </c>
      <c r="E14" s="65" t="s">
        <v>65</v>
      </c>
      <c r="F14" s="65" t="s">
        <v>66</v>
      </c>
      <c r="G14" s="65" t="s">
        <v>67</v>
      </c>
      <c r="H14" s="65"/>
      <c r="I14" s="65"/>
      <c r="J14" s="65"/>
      <c r="K14" s="65"/>
      <c r="L14" s="65"/>
      <c r="M14" s="65" t="s">
        <v>37</v>
      </c>
      <c r="N14" s="65" t="s">
        <v>107</v>
      </c>
      <c r="O14" s="65" t="s">
        <v>39</v>
      </c>
      <c r="P14" s="66" t="s">
        <v>68</v>
      </c>
      <c r="Q14" s="68">
        <v>1403698604</v>
      </c>
      <c r="R14" s="68">
        <v>0</v>
      </c>
      <c r="S14" s="68">
        <v>0</v>
      </c>
      <c r="T14" s="68">
        <v>1403698604</v>
      </c>
      <c r="U14" s="68">
        <v>0</v>
      </c>
      <c r="V14" s="68">
        <v>1373978174</v>
      </c>
      <c r="W14" s="68">
        <v>29720430</v>
      </c>
      <c r="X14" s="68">
        <v>1360760575</v>
      </c>
      <c r="Y14" s="68">
        <v>797953734</v>
      </c>
      <c r="Z14" s="68">
        <v>797953734</v>
      </c>
      <c r="AA14" s="68">
        <v>797953734</v>
      </c>
    </row>
    <row r="15" spans="1:27" ht="56.25">
      <c r="A15" s="65" t="s">
        <v>32</v>
      </c>
      <c r="B15" s="66" t="s">
        <v>33</v>
      </c>
      <c r="C15" s="67" t="s">
        <v>63</v>
      </c>
      <c r="D15" s="65" t="s">
        <v>64</v>
      </c>
      <c r="E15" s="65" t="s">
        <v>65</v>
      </c>
      <c r="F15" s="65" t="s">
        <v>66</v>
      </c>
      <c r="G15" s="65" t="s">
        <v>67</v>
      </c>
      <c r="H15" s="65"/>
      <c r="I15" s="65"/>
      <c r="J15" s="65"/>
      <c r="K15" s="65"/>
      <c r="L15" s="65"/>
      <c r="M15" s="65" t="s">
        <v>69</v>
      </c>
      <c r="N15" s="65" t="s">
        <v>70</v>
      </c>
      <c r="O15" s="65" t="s">
        <v>39</v>
      </c>
      <c r="P15" s="66" t="s">
        <v>68</v>
      </c>
      <c r="Q15" s="68">
        <v>787376071</v>
      </c>
      <c r="R15" s="68">
        <v>0</v>
      </c>
      <c r="S15" s="68">
        <v>0</v>
      </c>
      <c r="T15" s="68">
        <v>787376071</v>
      </c>
      <c r="U15" s="68">
        <v>0</v>
      </c>
      <c r="V15" s="68">
        <v>0</v>
      </c>
      <c r="W15" s="68">
        <v>787376071</v>
      </c>
      <c r="X15" s="68">
        <v>0</v>
      </c>
      <c r="Y15" s="68">
        <v>0</v>
      </c>
      <c r="Z15" s="68">
        <v>0</v>
      </c>
      <c r="AA15" s="68">
        <v>0</v>
      </c>
    </row>
    <row r="16" spans="1:27" ht="56.25">
      <c r="A16" s="65" t="s">
        <v>32</v>
      </c>
      <c r="B16" s="66" t="s">
        <v>33</v>
      </c>
      <c r="C16" s="67" t="s">
        <v>63</v>
      </c>
      <c r="D16" s="65" t="s">
        <v>64</v>
      </c>
      <c r="E16" s="65" t="s">
        <v>65</v>
      </c>
      <c r="F16" s="65" t="s">
        <v>66</v>
      </c>
      <c r="G16" s="65" t="s">
        <v>67</v>
      </c>
      <c r="H16" s="65"/>
      <c r="I16" s="65"/>
      <c r="J16" s="65"/>
      <c r="K16" s="65"/>
      <c r="L16" s="65"/>
      <c r="M16" s="65" t="s">
        <v>69</v>
      </c>
      <c r="N16" s="65" t="s">
        <v>108</v>
      </c>
      <c r="O16" s="65" t="s">
        <v>39</v>
      </c>
      <c r="P16" s="66" t="s">
        <v>68</v>
      </c>
      <c r="Q16" s="68">
        <v>67956000</v>
      </c>
      <c r="R16" s="68">
        <v>0</v>
      </c>
      <c r="S16" s="68">
        <v>0</v>
      </c>
      <c r="T16" s="68">
        <v>67956000</v>
      </c>
      <c r="U16" s="68">
        <v>0</v>
      </c>
      <c r="V16" s="68">
        <v>63402485</v>
      </c>
      <c r="W16" s="68">
        <v>4553515</v>
      </c>
      <c r="X16" s="68">
        <v>56000000</v>
      </c>
      <c r="Y16" s="68">
        <v>31800000</v>
      </c>
      <c r="Z16" s="68">
        <v>31800000</v>
      </c>
      <c r="AA16" s="68">
        <v>31800000</v>
      </c>
    </row>
    <row r="17" spans="1:27" ht="56.25">
      <c r="A17" s="65" t="s">
        <v>32</v>
      </c>
      <c r="B17" s="66" t="s">
        <v>33</v>
      </c>
      <c r="C17" s="67" t="s">
        <v>71</v>
      </c>
      <c r="D17" s="65" t="s">
        <v>64</v>
      </c>
      <c r="E17" s="65" t="s">
        <v>65</v>
      </c>
      <c r="F17" s="65" t="s">
        <v>66</v>
      </c>
      <c r="G17" s="65" t="s">
        <v>72</v>
      </c>
      <c r="H17" s="65"/>
      <c r="I17" s="65"/>
      <c r="J17" s="65"/>
      <c r="K17" s="65"/>
      <c r="L17" s="65"/>
      <c r="M17" s="65" t="s">
        <v>37</v>
      </c>
      <c r="N17" s="65" t="s">
        <v>107</v>
      </c>
      <c r="O17" s="65" t="s">
        <v>39</v>
      </c>
      <c r="P17" s="66" t="s">
        <v>73</v>
      </c>
      <c r="Q17" s="68">
        <v>2051290128</v>
      </c>
      <c r="R17" s="68">
        <v>0</v>
      </c>
      <c r="S17" s="68">
        <v>0</v>
      </c>
      <c r="T17" s="68">
        <v>2051290128</v>
      </c>
      <c r="U17" s="68">
        <v>0</v>
      </c>
      <c r="V17" s="68">
        <v>2004737213</v>
      </c>
      <c r="W17" s="68">
        <v>46552915</v>
      </c>
      <c r="X17" s="68">
        <v>1941901112</v>
      </c>
      <c r="Y17" s="68">
        <v>1066543330</v>
      </c>
      <c r="Z17" s="68">
        <v>1066543330</v>
      </c>
      <c r="AA17" s="68">
        <v>1066543330</v>
      </c>
    </row>
    <row r="18" spans="1:27" ht="56.25">
      <c r="A18" s="65" t="s">
        <v>32</v>
      </c>
      <c r="B18" s="66" t="s">
        <v>33</v>
      </c>
      <c r="C18" s="67" t="s">
        <v>71</v>
      </c>
      <c r="D18" s="65" t="s">
        <v>64</v>
      </c>
      <c r="E18" s="65" t="s">
        <v>65</v>
      </c>
      <c r="F18" s="65" t="s">
        <v>66</v>
      </c>
      <c r="G18" s="65" t="s">
        <v>72</v>
      </c>
      <c r="H18" s="65"/>
      <c r="I18" s="65"/>
      <c r="J18" s="65"/>
      <c r="K18" s="65"/>
      <c r="L18" s="65"/>
      <c r="M18" s="65" t="s">
        <v>69</v>
      </c>
      <c r="N18" s="65" t="s">
        <v>70</v>
      </c>
      <c r="O18" s="65" t="s">
        <v>39</v>
      </c>
      <c r="P18" s="66" t="s">
        <v>73</v>
      </c>
      <c r="Q18" s="68">
        <v>498767745</v>
      </c>
      <c r="R18" s="68">
        <v>0</v>
      </c>
      <c r="S18" s="68">
        <v>0</v>
      </c>
      <c r="T18" s="68">
        <v>498767745</v>
      </c>
      <c r="U18" s="68">
        <v>0</v>
      </c>
      <c r="V18" s="68">
        <v>0</v>
      </c>
      <c r="W18" s="68">
        <v>498767745</v>
      </c>
      <c r="X18" s="68">
        <v>0</v>
      </c>
      <c r="Y18" s="68">
        <v>0</v>
      </c>
      <c r="Z18" s="68">
        <v>0</v>
      </c>
      <c r="AA18" s="68">
        <v>0</v>
      </c>
    </row>
    <row r="19" spans="1:27" ht="67.5">
      <c r="A19" s="65" t="s">
        <v>32</v>
      </c>
      <c r="B19" s="66" t="s">
        <v>33</v>
      </c>
      <c r="C19" s="67" t="s">
        <v>74</v>
      </c>
      <c r="D19" s="65" t="s">
        <v>64</v>
      </c>
      <c r="E19" s="65" t="s">
        <v>75</v>
      </c>
      <c r="F19" s="65" t="s">
        <v>66</v>
      </c>
      <c r="G19" s="65" t="s">
        <v>76</v>
      </c>
      <c r="H19" s="65"/>
      <c r="I19" s="65"/>
      <c r="J19" s="65"/>
      <c r="K19" s="65"/>
      <c r="L19" s="65"/>
      <c r="M19" s="65" t="s">
        <v>37</v>
      </c>
      <c r="N19" s="65" t="s">
        <v>107</v>
      </c>
      <c r="O19" s="65" t="s">
        <v>39</v>
      </c>
      <c r="P19" s="66" t="s">
        <v>77</v>
      </c>
      <c r="Q19" s="68">
        <v>759361527</v>
      </c>
      <c r="R19" s="68">
        <v>0</v>
      </c>
      <c r="S19" s="68">
        <v>0</v>
      </c>
      <c r="T19" s="68">
        <v>759361527</v>
      </c>
      <c r="U19" s="68">
        <v>0</v>
      </c>
      <c r="V19" s="68">
        <v>666318348.91</v>
      </c>
      <c r="W19" s="68">
        <v>93043178.09</v>
      </c>
      <c r="X19" s="68">
        <v>551318348.91</v>
      </c>
      <c r="Y19" s="68">
        <v>353301807.45</v>
      </c>
      <c r="Z19" s="68">
        <v>353301807.45</v>
      </c>
      <c r="AA19" s="68">
        <v>353301807.45</v>
      </c>
    </row>
    <row r="20" spans="1:27" ht="45">
      <c r="A20" s="65" t="s">
        <v>32</v>
      </c>
      <c r="B20" s="66" t="s">
        <v>33</v>
      </c>
      <c r="C20" s="67" t="s">
        <v>78</v>
      </c>
      <c r="D20" s="65" t="s">
        <v>64</v>
      </c>
      <c r="E20" s="65" t="s">
        <v>75</v>
      </c>
      <c r="F20" s="65" t="s">
        <v>66</v>
      </c>
      <c r="G20" s="65" t="s">
        <v>67</v>
      </c>
      <c r="H20" s="65"/>
      <c r="I20" s="65"/>
      <c r="J20" s="65"/>
      <c r="K20" s="65"/>
      <c r="L20" s="65"/>
      <c r="M20" s="65" t="s">
        <v>37</v>
      </c>
      <c r="N20" s="65" t="s">
        <v>107</v>
      </c>
      <c r="O20" s="65" t="s">
        <v>39</v>
      </c>
      <c r="P20" s="66" t="s">
        <v>79</v>
      </c>
      <c r="Q20" s="68">
        <v>1085649741</v>
      </c>
      <c r="R20" s="68">
        <v>0</v>
      </c>
      <c r="S20" s="68">
        <v>0</v>
      </c>
      <c r="T20" s="68">
        <v>1085649741</v>
      </c>
      <c r="U20" s="68">
        <v>0</v>
      </c>
      <c r="V20" s="68">
        <v>1080034050</v>
      </c>
      <c r="W20" s="68">
        <v>5615691</v>
      </c>
      <c r="X20" s="68">
        <v>1078684050</v>
      </c>
      <c r="Y20" s="68">
        <v>639525055</v>
      </c>
      <c r="Z20" s="68">
        <v>639525055</v>
      </c>
      <c r="AA20" s="68">
        <v>639525055</v>
      </c>
    </row>
    <row r="21" spans="1:27" ht="45">
      <c r="A21" s="65" t="s">
        <v>32</v>
      </c>
      <c r="B21" s="66" t="s">
        <v>33</v>
      </c>
      <c r="C21" s="67" t="s">
        <v>78</v>
      </c>
      <c r="D21" s="65" t="s">
        <v>64</v>
      </c>
      <c r="E21" s="65" t="s">
        <v>75</v>
      </c>
      <c r="F21" s="65" t="s">
        <v>66</v>
      </c>
      <c r="G21" s="65" t="s">
        <v>67</v>
      </c>
      <c r="H21" s="65"/>
      <c r="I21" s="65"/>
      <c r="J21" s="65"/>
      <c r="K21" s="65"/>
      <c r="L21" s="65"/>
      <c r="M21" s="65" t="s">
        <v>69</v>
      </c>
      <c r="N21" s="65" t="s">
        <v>108</v>
      </c>
      <c r="O21" s="65" t="s">
        <v>39</v>
      </c>
      <c r="P21" s="66" t="s">
        <v>79</v>
      </c>
      <c r="Q21" s="68">
        <v>93844000</v>
      </c>
      <c r="R21" s="68">
        <v>0</v>
      </c>
      <c r="S21" s="68">
        <v>0</v>
      </c>
      <c r="T21" s="68">
        <v>93844000</v>
      </c>
      <c r="U21" s="68">
        <v>0</v>
      </c>
      <c r="V21" s="68">
        <v>93843995</v>
      </c>
      <c r="W21" s="68">
        <v>5</v>
      </c>
      <c r="X21" s="68">
        <v>93843995</v>
      </c>
      <c r="Y21" s="68">
        <v>55439586</v>
      </c>
      <c r="Z21" s="68">
        <v>55439586</v>
      </c>
      <c r="AA21" s="68">
        <v>55439586</v>
      </c>
    </row>
    <row r="22" spans="1:27" ht="15">
      <c r="A22" s="65" t="s">
        <v>1</v>
      </c>
      <c r="B22" s="66" t="s">
        <v>1</v>
      </c>
      <c r="C22" s="67" t="s">
        <v>1</v>
      </c>
      <c r="D22" s="65" t="s">
        <v>1</v>
      </c>
      <c r="E22" s="65" t="s">
        <v>1</v>
      </c>
      <c r="F22" s="65" t="s">
        <v>1</v>
      </c>
      <c r="G22" s="65" t="s">
        <v>1</v>
      </c>
      <c r="H22" s="65" t="s">
        <v>1</v>
      </c>
      <c r="I22" s="65" t="s">
        <v>1</v>
      </c>
      <c r="J22" s="65" t="s">
        <v>1</v>
      </c>
      <c r="K22" s="65" t="s">
        <v>1</v>
      </c>
      <c r="L22" s="65" t="s">
        <v>1</v>
      </c>
      <c r="M22" s="65" t="s">
        <v>1</v>
      </c>
      <c r="N22" s="65" t="s">
        <v>1</v>
      </c>
      <c r="O22" s="65" t="s">
        <v>1</v>
      </c>
      <c r="P22" s="66" t="s">
        <v>1</v>
      </c>
      <c r="Q22" s="68">
        <v>12594953705</v>
      </c>
      <c r="R22" s="68">
        <v>267186757</v>
      </c>
      <c r="S22" s="68">
        <v>267186757</v>
      </c>
      <c r="T22" s="68">
        <v>12594953705</v>
      </c>
      <c r="U22" s="68">
        <v>0</v>
      </c>
      <c r="V22" s="68">
        <v>10993170499.42</v>
      </c>
      <c r="W22" s="68">
        <v>1601783205.58</v>
      </c>
      <c r="X22" s="68">
        <v>8919796821.78</v>
      </c>
      <c r="Y22" s="68">
        <v>6591242993.79</v>
      </c>
      <c r="Z22" s="68">
        <v>6591242993.79</v>
      </c>
      <c r="AA22" s="68">
        <v>6591242993.79</v>
      </c>
    </row>
    <row r="23" spans="1:27" ht="15">
      <c r="A23" s="65" t="s">
        <v>1</v>
      </c>
      <c r="B23" s="69" t="s">
        <v>1</v>
      </c>
      <c r="C23" s="67" t="s">
        <v>1</v>
      </c>
      <c r="D23" s="65" t="s">
        <v>1</v>
      </c>
      <c r="E23" s="65" t="s">
        <v>1</v>
      </c>
      <c r="F23" s="65" t="s">
        <v>1</v>
      </c>
      <c r="G23" s="65" t="s">
        <v>1</v>
      </c>
      <c r="H23" s="65" t="s">
        <v>1</v>
      </c>
      <c r="I23" s="65" t="s">
        <v>1</v>
      </c>
      <c r="J23" s="65" t="s">
        <v>1</v>
      </c>
      <c r="K23" s="65" t="s">
        <v>1</v>
      </c>
      <c r="L23" s="65" t="s">
        <v>1</v>
      </c>
      <c r="M23" s="65" t="s">
        <v>1</v>
      </c>
      <c r="N23" s="65" t="s">
        <v>1</v>
      </c>
      <c r="O23" s="65" t="s">
        <v>1</v>
      </c>
      <c r="P23" s="66" t="s">
        <v>1</v>
      </c>
      <c r="Q23" s="70" t="s">
        <v>1</v>
      </c>
      <c r="R23" s="70" t="s">
        <v>1</v>
      </c>
      <c r="S23" s="70" t="s">
        <v>1</v>
      </c>
      <c r="T23" s="70" t="s">
        <v>1</v>
      </c>
      <c r="U23" s="70" t="s">
        <v>1</v>
      </c>
      <c r="V23" s="70" t="s">
        <v>1</v>
      </c>
      <c r="W23" s="70" t="s">
        <v>1</v>
      </c>
      <c r="X23" s="70" t="s">
        <v>1</v>
      </c>
      <c r="Y23" s="70" t="s">
        <v>1</v>
      </c>
      <c r="Z23" s="70" t="s">
        <v>1</v>
      </c>
      <c r="AA23" s="70" t="s">
        <v>1</v>
      </c>
    </row>
    <row r="24" ht="0" customHeight="1" hidden="1"/>
    <row r="25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8" t="s">
        <v>110</v>
      </c>
      <c r="C6" s="49"/>
      <c r="D6" s="49"/>
      <c r="E6" s="49"/>
      <c r="F6" s="49"/>
      <c r="G6" s="49"/>
      <c r="H6" s="49"/>
      <c r="I6" s="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0" t="s">
        <v>80</v>
      </c>
      <c r="C7" s="49"/>
      <c r="D7" s="49"/>
      <c r="E7" s="49"/>
      <c r="F7" s="49"/>
      <c r="G7" s="49"/>
      <c r="H7" s="49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3108808983</v>
      </c>
      <c r="E10" s="6">
        <f>+'Ejecución SIIF'!X5</f>
        <v>2065561070</v>
      </c>
      <c r="F10" s="6">
        <f aca="true" t="shared" si="0" ref="F10:F23">+D10-E10</f>
        <v>1043247913</v>
      </c>
      <c r="G10" s="7">
        <f aca="true" t="shared" si="1" ref="G10:G23">+E10/D10</f>
        <v>0.6644219961069252</v>
      </c>
      <c r="H10" s="6">
        <f>+'Ejecución SIIF'!Y5</f>
        <v>2065193506</v>
      </c>
      <c r="I10" s="8">
        <f aca="true" t="shared" si="2" ref="I10:I23">+H10/D10</f>
        <v>0.6643037630466085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1220715471</v>
      </c>
      <c r="E11" s="6">
        <f>+'Ejecución SIIF'!X6</f>
        <v>870690821</v>
      </c>
      <c r="F11" s="6">
        <f t="shared" si="0"/>
        <v>350024650</v>
      </c>
      <c r="G11" s="11">
        <f t="shared" si="1"/>
        <v>0.7132627067360237</v>
      </c>
      <c r="H11" s="6">
        <f>+'Ejecución SIIF'!Y6</f>
        <v>870690821</v>
      </c>
      <c r="I11" s="12">
        <f t="shared" si="2"/>
        <v>0.7132627067360237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492334286</v>
      </c>
      <c r="E12" s="6">
        <f>+'Ejecución SIIF'!X7</f>
        <v>322172902</v>
      </c>
      <c r="F12" s="6">
        <f t="shared" si="0"/>
        <v>170161384</v>
      </c>
      <c r="G12" s="15">
        <f t="shared" si="1"/>
        <v>0.6543783586910297</v>
      </c>
      <c r="H12" s="6">
        <f>+'Ejecución SIIF'!Y7</f>
        <v>321829328</v>
      </c>
      <c r="I12" s="16">
        <f t="shared" si="2"/>
        <v>0.6536805117001337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1" t="s">
        <v>85</v>
      </c>
      <c r="C13" s="52"/>
      <c r="D13" s="17">
        <f>SUM(D10:D12)</f>
        <v>4821858740</v>
      </c>
      <c r="E13" s="17">
        <f>SUM(E10:E12)</f>
        <v>3258424793</v>
      </c>
      <c r="F13" s="17">
        <f t="shared" si="0"/>
        <v>1563433947</v>
      </c>
      <c r="G13" s="18">
        <f t="shared" si="1"/>
        <v>0.6757611470384967</v>
      </c>
      <c r="H13" s="17">
        <f>SUM(H10:H12)</f>
        <v>3257713655</v>
      </c>
      <c r="I13" s="19">
        <f t="shared" si="2"/>
        <v>0.6756136649079852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666410000</v>
      </c>
      <c r="E14" s="6">
        <f>+'Ejecución SIIF'!X8</f>
        <v>526122203.87</v>
      </c>
      <c r="F14" s="6">
        <f t="shared" si="0"/>
        <v>140287796.13</v>
      </c>
      <c r="G14" s="7">
        <f t="shared" si="1"/>
        <v>0.7894872583994839</v>
      </c>
      <c r="H14" s="6">
        <f>+'Ejecución SIIF'!Y8</f>
        <v>338817516.34</v>
      </c>
      <c r="I14" s="8">
        <f t="shared" si="2"/>
        <v>0.5084220169865398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1" t="s">
        <v>86</v>
      </c>
      <c r="C15" s="52"/>
      <c r="D15" s="17">
        <f>SUM(D14:D14)</f>
        <v>666410000</v>
      </c>
      <c r="E15" s="17">
        <f>SUM(E14:E14)</f>
        <v>526122203.87</v>
      </c>
      <c r="F15" s="17">
        <f t="shared" si="0"/>
        <v>140287796.13</v>
      </c>
      <c r="G15" s="18">
        <f t="shared" si="1"/>
        <v>0.7894872583994839</v>
      </c>
      <c r="H15" s="17">
        <f>SUM(H14:H14)</f>
        <v>338817516.34</v>
      </c>
      <c r="I15" s="19">
        <f t="shared" si="2"/>
        <v>0.5084220169865398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1060900</v>
      </c>
      <c r="E16" s="6">
        <f>+'Ejecución SIIF'!X9</f>
        <v>0</v>
      </c>
      <c r="F16" s="6">
        <f t="shared" si="0"/>
        <v>1060900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103295146</v>
      </c>
      <c r="E17" s="21">
        <f>+'Ejecución SIIF'!X10</f>
        <v>21893283</v>
      </c>
      <c r="F17" s="21">
        <f t="shared" si="0"/>
        <v>81401863</v>
      </c>
      <c r="G17" s="11">
        <f t="shared" si="1"/>
        <v>0.21194880735247715</v>
      </c>
      <c r="H17" s="21">
        <f>+'Ejecución SIIF'!Y10</f>
        <v>19299849</v>
      </c>
      <c r="I17" s="12">
        <f t="shared" si="2"/>
        <v>0.186841780542137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188932881</v>
      </c>
      <c r="E18" s="20">
        <f>+'Ejecución SIIF'!X11</f>
        <v>0</v>
      </c>
      <c r="F18" s="20">
        <f t="shared" si="0"/>
        <v>188932881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1" t="s">
        <v>87</v>
      </c>
      <c r="C19" s="52"/>
      <c r="D19" s="17">
        <f>SUM(D16:D18)</f>
        <v>293288927</v>
      </c>
      <c r="E19" s="17">
        <f>SUM(E16:E18)</f>
        <v>21893283</v>
      </c>
      <c r="F19" s="17">
        <f>SUM(F16:F18)</f>
        <v>271395644</v>
      </c>
      <c r="G19" s="18">
        <f t="shared" si="1"/>
        <v>0.07464749257308306</v>
      </c>
      <c r="H19" s="17">
        <f>SUM(H16:H18)</f>
        <v>19299849</v>
      </c>
      <c r="I19" s="19">
        <f t="shared" si="2"/>
        <v>0.06580490166272114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31871084</v>
      </c>
      <c r="E20" s="6">
        <f>+'Ejecución SIIF'!X12</f>
        <v>30848461</v>
      </c>
      <c r="F20" s="6">
        <f t="shared" si="0"/>
        <v>1022623</v>
      </c>
      <c r="G20" s="7">
        <f t="shared" si="1"/>
        <v>0.9679137678530169</v>
      </c>
      <c r="H20" s="6">
        <f>+'Ejecución SIIF'!Z12</f>
        <v>30848461</v>
      </c>
      <c r="I20" s="8">
        <f t="shared" si="2"/>
        <v>0.9679137678530169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33581138</v>
      </c>
      <c r="E21" s="20">
        <f>+'Ejecución SIIF'!X13</f>
        <v>0</v>
      </c>
      <c r="F21" s="20">
        <f t="shared" si="0"/>
        <v>33581138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44" t="s">
        <v>88</v>
      </c>
      <c r="C22" s="45"/>
      <c r="D22" s="22">
        <f>SUM(D20:D21)</f>
        <v>65452222</v>
      </c>
      <c r="E22" s="22">
        <f>SUM(E20:E21)</f>
        <v>30848461</v>
      </c>
      <c r="F22" s="22">
        <f t="shared" si="0"/>
        <v>34603761</v>
      </c>
      <c r="G22" s="23">
        <f t="shared" si="1"/>
        <v>0.47131266223475193</v>
      </c>
      <c r="H22" s="22">
        <f>SUM(H20:H21)</f>
        <v>30848461</v>
      </c>
      <c r="I22" s="24">
        <f t="shared" si="2"/>
        <v>0.47131266223475193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6" t="s">
        <v>89</v>
      </c>
      <c r="C23" s="47"/>
      <c r="D23" s="25">
        <f>+D13+D15+D19+D22</f>
        <v>5847009889</v>
      </c>
      <c r="E23" s="25">
        <f>+E13+E15+E19+E22</f>
        <v>3837288740.87</v>
      </c>
      <c r="F23" s="25">
        <f t="shared" si="0"/>
        <v>2009721148.13</v>
      </c>
      <c r="G23" s="26">
        <f t="shared" si="1"/>
        <v>0.6562822389079767</v>
      </c>
      <c r="H23" s="25">
        <f>+H13+H15+H19+H22</f>
        <v>3646679481.34</v>
      </c>
      <c r="I23" s="26">
        <f t="shared" si="2"/>
        <v>0.6236827969455826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showGridLines="0" zoomScalePageLayoutView="0" workbookViewId="0" topLeftCell="A1">
      <selection activeCell="B6" sqref="B6:M6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0" t="str">
        <f>+FUNCIONAMIENTO!B6</f>
        <v>EJECUCIÓN PRESUPUESTAL A 30 DE AGOSTO DE 2022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0" t="s">
        <v>92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13</v>
      </c>
      <c r="D10" s="5" t="s">
        <v>68</v>
      </c>
      <c r="E10" s="6">
        <f>+'Ejecución SIIF'!Q14</f>
        <v>1403698604</v>
      </c>
      <c r="F10" s="6">
        <f>+'Ejecución SIIF'!S14</f>
        <v>0</v>
      </c>
      <c r="G10" s="6">
        <f>+'Ejecución SIIF'!R14</f>
        <v>0</v>
      </c>
      <c r="H10" s="6">
        <f>+E10-F10+G10</f>
        <v>1403698604</v>
      </c>
      <c r="I10" s="6">
        <f>+'Ejecución SIIF'!X14</f>
        <v>1360760575</v>
      </c>
      <c r="J10" s="6">
        <f aca="true" t="shared" si="0" ref="J10:J21">+H10-I10</f>
        <v>42938029</v>
      </c>
      <c r="K10" s="7">
        <f aca="true" t="shared" si="1" ref="K10:K21">+I10/H10</f>
        <v>0.969410791691576</v>
      </c>
      <c r="L10" s="6">
        <f>+'Ejecución SIIF'!Y14</f>
        <v>797953734</v>
      </c>
      <c r="M10" s="8">
        <f aca="true" t="shared" si="2" ref="M10:M21">+L10/H10</f>
        <v>0.5684651475225091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787376071</v>
      </c>
      <c r="F11" s="6">
        <f>+'Ejecución SIIF'!S15</f>
        <v>0</v>
      </c>
      <c r="G11" s="6">
        <f>+'Ejecución SIIF'!R15</f>
        <v>0</v>
      </c>
      <c r="H11" s="6">
        <f>+E11-F11+G11</f>
        <v>787376071</v>
      </c>
      <c r="I11" s="6">
        <f>+'Ejecución SIIF'!X15</f>
        <v>0</v>
      </c>
      <c r="J11" s="6">
        <f t="shared" si="0"/>
        <v>787376071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67956000</v>
      </c>
      <c r="F12" s="6">
        <f>+'Ejecución SIIF'!S16</f>
        <v>0</v>
      </c>
      <c r="G12" s="6">
        <f>+'Ejecución SIIF'!R16</f>
        <v>0</v>
      </c>
      <c r="H12" s="6">
        <f>+E12-F12+G12</f>
        <v>67956000</v>
      </c>
      <c r="I12" s="6">
        <f>+'Ejecución SIIF'!X16</f>
        <v>56000000</v>
      </c>
      <c r="J12" s="6">
        <f>+H12-I12</f>
        <v>11956000</v>
      </c>
      <c r="K12" s="11">
        <f>+I12/H12</f>
        <v>0.8240626287597858</v>
      </c>
      <c r="L12" s="6">
        <f>+'Ejecución SIIF'!Y16</f>
        <v>31800000</v>
      </c>
      <c r="M12" s="12">
        <f>+L12/H12</f>
        <v>0.46794984990287836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58" t="s">
        <v>96</v>
      </c>
      <c r="C13" s="59"/>
      <c r="D13" s="52"/>
      <c r="E13" s="31">
        <f>SUM(E10:E12)</f>
        <v>2259030675</v>
      </c>
      <c r="F13" s="31">
        <f>SUM(F10:F12)</f>
        <v>0</v>
      </c>
      <c r="G13" s="31">
        <f>SUM(G10:G12)</f>
        <v>0</v>
      </c>
      <c r="H13" s="31">
        <f>SUM(H10:H12)</f>
        <v>2259030675</v>
      </c>
      <c r="I13" s="31">
        <f>SUM(I10:I12)</f>
        <v>1416760575</v>
      </c>
      <c r="J13" s="31">
        <f t="shared" si="0"/>
        <v>842270100</v>
      </c>
      <c r="K13" s="32">
        <f t="shared" si="1"/>
        <v>0.6271541996657483</v>
      </c>
      <c r="L13" s="31">
        <f>SUM(L10:L12)</f>
        <v>829753734</v>
      </c>
      <c r="M13" s="33">
        <f t="shared" si="2"/>
        <v>0.3673052089033718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13</v>
      </c>
      <c r="D14" s="5" t="s">
        <v>73</v>
      </c>
      <c r="E14" s="6">
        <f>+'Ejecución SIIF'!Q17</f>
        <v>2051290128</v>
      </c>
      <c r="F14" s="6">
        <f>+'Ejecución SIIF'!S17</f>
        <v>0</v>
      </c>
      <c r="G14" s="6">
        <f>+'Ejecución SIIF'!R17</f>
        <v>0</v>
      </c>
      <c r="H14" s="6">
        <f>+E14-F14+G14</f>
        <v>2051290128</v>
      </c>
      <c r="I14" s="6">
        <f>+'Ejecución SIIF'!X17</f>
        <v>1941901112</v>
      </c>
      <c r="J14" s="6">
        <f t="shared" si="0"/>
        <v>109389016</v>
      </c>
      <c r="K14" s="7">
        <f t="shared" si="1"/>
        <v>0.9466730646694752</v>
      </c>
      <c r="L14" s="6">
        <f>+'Ejecución SIIF'!Y17</f>
        <v>1066543330</v>
      </c>
      <c r="M14" s="8">
        <f t="shared" si="2"/>
        <v>0.5199378261718033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58" t="s">
        <v>97</v>
      </c>
      <c r="C16" s="59"/>
      <c r="D16" s="52"/>
      <c r="E16" s="31">
        <f>SUM(E14:E15)</f>
        <v>2550057873</v>
      </c>
      <c r="F16" s="31">
        <f>SUM(F14:F15)</f>
        <v>0</v>
      </c>
      <c r="G16" s="31">
        <f>SUM(G14:G15)</f>
        <v>0</v>
      </c>
      <c r="H16" s="31">
        <f>SUM(H14:H15)</f>
        <v>2550057873</v>
      </c>
      <c r="I16" s="31">
        <f>SUM(I14:I15)</f>
        <v>1941901112</v>
      </c>
      <c r="J16" s="31">
        <f t="shared" si="0"/>
        <v>608156761</v>
      </c>
      <c r="K16" s="32">
        <f t="shared" si="1"/>
        <v>0.7615125650914982</v>
      </c>
      <c r="L16" s="31">
        <f>SUM(L14:L15)</f>
        <v>1066543330</v>
      </c>
      <c r="M16" s="33">
        <f t="shared" si="2"/>
        <v>0.4182427941312844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3.75">
      <c r="A17" s="1"/>
      <c r="B17" s="4" t="s">
        <v>74</v>
      </c>
      <c r="C17" s="28">
        <v>13</v>
      </c>
      <c r="D17" s="5" t="s">
        <v>77</v>
      </c>
      <c r="E17" s="6">
        <f>+'Ejecución SIIF'!Q19</f>
        <v>759361527</v>
      </c>
      <c r="F17" s="6">
        <f>+'Ejecución SIIF'!S19</f>
        <v>0</v>
      </c>
      <c r="G17" s="6">
        <f>+'Ejecución SIIF'!R19</f>
        <v>0</v>
      </c>
      <c r="H17" s="6">
        <f>+E17-F17+G17</f>
        <v>759361527</v>
      </c>
      <c r="I17" s="6">
        <f>+'Ejecución SIIF'!X19</f>
        <v>551318348.91</v>
      </c>
      <c r="J17" s="6">
        <f t="shared" si="0"/>
        <v>208043178.09000003</v>
      </c>
      <c r="K17" s="7">
        <f t="shared" si="1"/>
        <v>0.7260288140855469</v>
      </c>
      <c r="L17" s="6">
        <f>+'Ejecución SIIF'!Y19</f>
        <v>353301807.45</v>
      </c>
      <c r="M17" s="8">
        <f t="shared" si="2"/>
        <v>0.46526166376348427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>
      <c r="A18" s="1"/>
      <c r="B18" s="9" t="s">
        <v>78</v>
      </c>
      <c r="C18" s="29">
        <v>13</v>
      </c>
      <c r="D18" s="10" t="s">
        <v>79</v>
      </c>
      <c r="E18" s="21">
        <f>+'Ejecución SIIF'!Q20</f>
        <v>1085649741</v>
      </c>
      <c r="F18" s="6">
        <f>+'Ejecución SIIF'!S20</f>
        <v>0</v>
      </c>
      <c r="G18" s="6">
        <f>+'Ejecución SIIF'!R20</f>
        <v>0</v>
      </c>
      <c r="H18" s="6">
        <f>+E18-F18+G18</f>
        <v>1085649741</v>
      </c>
      <c r="I18" s="21">
        <f>+'Ejecución SIIF'!X20</f>
        <v>1078684050</v>
      </c>
      <c r="J18" s="21">
        <f t="shared" si="0"/>
        <v>6965691</v>
      </c>
      <c r="K18" s="11">
        <f t="shared" si="1"/>
        <v>0.9935838505395084</v>
      </c>
      <c r="L18" s="21">
        <f>+'Ejecución SIIF'!Y20</f>
        <v>639525055</v>
      </c>
      <c r="M18" s="12">
        <f t="shared" si="2"/>
        <v>0.5890712546119421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3" customFormat="1" ht="22.5">
      <c r="A19" s="1"/>
      <c r="B19" s="9" t="s">
        <v>78</v>
      </c>
      <c r="C19" s="29">
        <v>21</v>
      </c>
      <c r="D19" s="10" t="s">
        <v>79</v>
      </c>
      <c r="E19" s="21">
        <f>+'Ejecución SIIF'!Q21</f>
        <v>93844000</v>
      </c>
      <c r="F19" s="6">
        <f>+'Ejecución SIIF'!S21</f>
        <v>0</v>
      </c>
      <c r="G19" s="6">
        <f>+'Ejecución SIIF'!R21</f>
        <v>0</v>
      </c>
      <c r="H19" s="6">
        <f>+E19-F19+G19</f>
        <v>93844000</v>
      </c>
      <c r="I19" s="21">
        <f>+'Ejecución SIIF'!X21</f>
        <v>93843995</v>
      </c>
      <c r="J19" s="21">
        <f>+H19-I19</f>
        <v>5</v>
      </c>
      <c r="K19" s="11">
        <f>+I19/H19</f>
        <v>0.9999999467200886</v>
      </c>
      <c r="L19" s="21">
        <f>+'Ejecución SIIF'!Y21</f>
        <v>55439586</v>
      </c>
      <c r="M19" s="12">
        <f>+L19/H19</f>
        <v>0.5907632453859597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30"/>
      <c r="B20" s="60" t="s">
        <v>98</v>
      </c>
      <c r="C20" s="61"/>
      <c r="D20" s="45"/>
      <c r="E20" s="36">
        <f>SUM(E17:E19)</f>
        <v>1938855268</v>
      </c>
      <c r="F20" s="36">
        <f>SUM(F17:F19)</f>
        <v>0</v>
      </c>
      <c r="G20" s="36">
        <f>SUM(G17:G19)</f>
        <v>0</v>
      </c>
      <c r="H20" s="36">
        <f>SUM(H17:H19)</f>
        <v>1938855268</v>
      </c>
      <c r="I20" s="36">
        <f>SUM(I17:I19)</f>
        <v>1723846393.9099998</v>
      </c>
      <c r="J20" s="36">
        <f t="shared" si="0"/>
        <v>215008874.09000015</v>
      </c>
      <c r="K20" s="37">
        <f t="shared" si="1"/>
        <v>0.8891052480096724</v>
      </c>
      <c r="L20" s="36">
        <f>SUM(L17:L19)</f>
        <v>1048266448.45</v>
      </c>
      <c r="M20" s="38">
        <f t="shared" si="2"/>
        <v>0.5406625578253322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5.75" customHeight="1">
      <c r="A21" s="1"/>
      <c r="B21" s="53" t="s">
        <v>89</v>
      </c>
      <c r="C21" s="54"/>
      <c r="D21" s="47"/>
      <c r="E21" s="39">
        <f>+E13+E16+E20</f>
        <v>6747943816</v>
      </c>
      <c r="F21" s="39">
        <f>+F13+F16+F20</f>
        <v>0</v>
      </c>
      <c r="G21" s="39">
        <f>+G13+G16+G20</f>
        <v>0</v>
      </c>
      <c r="H21" s="39">
        <f>+H13+H16+H20</f>
        <v>6747943816</v>
      </c>
      <c r="I21" s="39">
        <f>+I13+I16+I20</f>
        <v>5082508080.91</v>
      </c>
      <c r="J21" s="39">
        <f t="shared" si="0"/>
        <v>1665435735.0900002</v>
      </c>
      <c r="K21" s="40">
        <f t="shared" si="1"/>
        <v>0.7531935978570098</v>
      </c>
      <c r="L21" s="39">
        <f>+L13+L16+L20</f>
        <v>2944563512.45</v>
      </c>
      <c r="M21" s="40">
        <f t="shared" si="2"/>
        <v>0.436364556780714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55" t="s">
        <v>90</v>
      </c>
      <c r="C22" s="56"/>
      <c r="D22" s="57"/>
      <c r="E22" s="41" t="s">
        <v>1</v>
      </c>
      <c r="F22" s="41" t="s">
        <v>1</v>
      </c>
      <c r="G22" s="41"/>
      <c r="H22" s="41"/>
      <c r="I22" s="41" t="s">
        <v>1</v>
      </c>
      <c r="J22" s="41"/>
      <c r="K22" s="41"/>
      <c r="L22" s="41" t="s">
        <v>1</v>
      </c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27" t="s">
        <v>91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/>
  <mergeCells count="7">
    <mergeCell ref="B21:D21"/>
    <mergeCell ref="B22:D22"/>
    <mergeCell ref="B6:M6"/>
    <mergeCell ref="B7:M7"/>
    <mergeCell ref="B13:D13"/>
    <mergeCell ref="B16:D16"/>
    <mergeCell ref="B20:D20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2022-09-21T22:08:41Z</dcterms:modified>
  <cp:category/>
  <cp:version/>
  <cp:contentType/>
  <cp:contentStatus/>
</cp:coreProperties>
</file>