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755" activeTab="0"/>
  </bookViews>
  <sheets>
    <sheet name="Gestión educativa" sheetId="8" r:id="rId1"/>
    <sheet name="Promoción y desarrollo" sheetId="7" r:id="rId2"/>
    <sheet name="Gestión administrativa" sheetId="4" r:id="rId3"/>
  </sheets>
  <definedNames>
    <definedName name="_xlnm.Print_Area" localSheetId="2">'Gestión administrativa'!$A$9:$O$25</definedName>
    <definedName name="_xlnm.Print_Area" localSheetId="1">'Promoción y desarrollo'!$A$9:$O$19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<sst xmlns="http://schemas.openxmlformats.org/spreadsheetml/2006/main" count="163" uniqueCount="117">
  <si>
    <t>Eje estratégico</t>
  </si>
  <si>
    <t>Objetivo Estratégico</t>
  </si>
  <si>
    <t>Línea Programática</t>
  </si>
  <si>
    <t>Objetivo Línea Programática</t>
  </si>
  <si>
    <t>META 2019 -2022</t>
  </si>
  <si>
    <t>Actividades</t>
  </si>
  <si>
    <t>Productos</t>
  </si>
  <si>
    <t>Administrativo y de Gestión</t>
  </si>
  <si>
    <t>Generar mayor capacidad de gestión del INSOR en la implementación y mejoramiento continuo del Modelo Integrado de Planeación y Gestión y control interno, para el cumplimiento de las competencias y obligaciones señaladas por la constitución y la Ley</t>
  </si>
  <si>
    <t>Incrementar la cobertura de los servicios que presta el INSOR a sus usuarios</t>
  </si>
  <si>
    <t>Limitada cobertura de los servicios que presta la entidad a la ciudadanía y partes interesadas en el territorio nacional</t>
  </si>
  <si>
    <t>FORTALECIMIENTO DE LA GESTIÓN INTEGRAL DEL INSOR</t>
  </si>
  <si>
    <t xml:space="preserve">Servicios tecnológicos fortalecidos </t>
  </si>
  <si>
    <t xml:space="preserve">Automatizar los procesos y procedimientos internos de la entidad generando las condiciones de infraestructura y servicios tecnológicos requeridos </t>
  </si>
  <si>
    <t>Implementar estrategia de gobierno de datos</t>
  </si>
  <si>
    <t>Cumplir con las obligaciones como co-propietarios en la sede administrativa institucional del INSOR (referidas básicamente a la Ley 675 de 2000)</t>
  </si>
  <si>
    <t>Realizar actividades de mejoramiento preventivo y correctivo y mantenimiento de los bienes muebles de la sede institucional</t>
  </si>
  <si>
    <t>Realizar actividades de adecuación a la planta física del INSOR y sus alrededores</t>
  </si>
  <si>
    <t>Dotar los espacios adecuados en la planta física del INSOR</t>
  </si>
  <si>
    <t xml:space="preserve">Generar las condiciones tecnológicas que faciliten la promoción de entornos pertinentes, colaborativos y fomentar esquemas de servicios enfocados al goce efectivo de derechos de la población sorda en el territorio Nacional </t>
  </si>
  <si>
    <t>Dinamizar el ecosistema de actores relacionados con la educación y promoción de derechos de la población sorda, desde la promoción de la colaboración, la participación ciudadana y la rendición de cuentas pública, a través del uso de las TIC</t>
  </si>
  <si>
    <t>Sedes mantenidas</t>
  </si>
  <si>
    <t>Sedes adecuadas</t>
  </si>
  <si>
    <t>Fortalecer la implementación de la dimensión de Talento Humano en el INSOR</t>
  </si>
  <si>
    <t>Fortalecer la implementación de la Dimensión de Direccionamiento estratégico y Planeación</t>
  </si>
  <si>
    <t>Fortalecer la implementación de la Dimensión de Gestión con valores para resultados</t>
  </si>
  <si>
    <t>Fortalecer la implementación de la Dimensión Evaluación de resultados</t>
  </si>
  <si>
    <t>Fortalecer la implementación de la Dimensión de Información y comunicación</t>
  </si>
  <si>
    <t>Fortalecer la implementación de la Dimensión de Control Interno</t>
  </si>
  <si>
    <t xml:space="preserve">Servicio de Implementación del sistema de gestión institucional </t>
  </si>
  <si>
    <t>Estrategia de gobierno de datos implementada</t>
  </si>
  <si>
    <t xml:space="preserve">Costo por año  </t>
  </si>
  <si>
    <t>COSTO CUATRIENAL</t>
  </si>
  <si>
    <t>Fortalecer la gestión del INSOR mediante la apropiación de la capacidad institucional y la articulación interna e interinstitucional, para propiciar condicones de atención a las necesidades de los ciudadanos y grupos de interés, con criterios de valor, confianza y satisfacción.</t>
  </si>
  <si>
    <t>Promover la reducción de brechas en el acceso, permanencia  y calidad de la educación de la población sorda</t>
  </si>
  <si>
    <t>Servicios de atención con modelos alternativos de educación y de organización de la oferta educativa</t>
  </si>
  <si>
    <t xml:space="preserve">Documentos de planeación </t>
  </si>
  <si>
    <t>Documentos de lineamientos de política para población con discapacidad emitidos</t>
  </si>
  <si>
    <t xml:space="preserve">Servicios de asistencia técnica en educación con enfoque incluyente y de calidad </t>
  </si>
  <si>
    <t>Promover el bienestar y equidad en el acceso a la educación para la poblacion sorda</t>
  </si>
  <si>
    <t xml:space="preserve">Implementar la Evaluación Nacional de Interpretes de LSC- Español -ENILSCE. </t>
  </si>
  <si>
    <t>Lineamientos diseñados para la atención educativa de la población sorda en contexto rural y rurales dispersos</t>
  </si>
  <si>
    <t>Documento de lineamientos u orientaciones técnicas para la atención educativa de población con discapacidad elaborado</t>
  </si>
  <si>
    <t>Entidades, organizaciones, agentes educativos y núcleos familiares asistidos técnicamente</t>
  </si>
  <si>
    <t>Contenidos digitales accesibles disponibles</t>
  </si>
  <si>
    <t>Generar condiciones que contribuyan al mejoramiento de la calidad de la educación de la población sorda</t>
  </si>
  <si>
    <t xml:space="preserve">Desarrollar lineamientos para el mejoramiento de la oferta educativa para sordos en la Colombia rural
</t>
  </si>
  <si>
    <t>Ajustes propuestos e implementados para la aplicación de pruebas y  beneficiarios</t>
  </si>
  <si>
    <t>Ausencia de entornos pertinentes para la inclusión social de la población sorda colombiana</t>
  </si>
  <si>
    <t xml:space="preserve">Fortalecer la capacidad institucional para garantizar la inclusión social de las personas sordas </t>
  </si>
  <si>
    <t xml:space="preserve">Goce efectivo de Derechos </t>
  </si>
  <si>
    <t>ACCIÓNNES  INTEGRAL PARA LA PROMOCIÓN DE DERECHOS DE PERSONAS SORDAS</t>
  </si>
  <si>
    <t>Una estrategia de fortalecimiento de la capacidad institucional para garantizar la inclusión social de las personas sorda.</t>
  </si>
  <si>
    <t>Seguimiento y evaluación de la estrategia de fortalecimiento de la capacidad institucional para garantizar la inclusión social de las personas sorda.</t>
  </si>
  <si>
    <t xml:space="preserve">Documentos  producidos. </t>
  </si>
  <si>
    <t>Documento de  evaluación de la estrategia de fortalecimiento de la capacidad institucional para garantizar la inclusión social de las personas sorda.</t>
  </si>
  <si>
    <t xml:space="preserve">Contenidos audiovisuales accesibles para instituciones . </t>
  </si>
  <si>
    <t xml:space="preserve">Promover el acceso a la informacion para contribuir a la inclusión social de las personas sordas. </t>
  </si>
  <si>
    <t xml:space="preserve">Herramienta ajustada validada e implementada </t>
  </si>
  <si>
    <t xml:space="preserve">Herramienta diseñada. </t>
  </si>
  <si>
    <t xml:space="preserve">Contribuir e la reduccion de brechas para el acceso, ejercicio y goce de derechos de la poblacion sorda.  </t>
  </si>
  <si>
    <t>Diseñar y actualizar una estrategia de fortalecimiento de la capacidad institucional para garantizar la inclusión social de las personas sorda.</t>
  </si>
  <si>
    <t>Documento de estrategia de fortalecimiento de la capacidad institucional para garantizar la inclusión social de las personas sorda.</t>
  </si>
  <si>
    <t>Indicador de Producto</t>
  </si>
  <si>
    <t>Condiciones inadecuadas para el goce efectivo del derecho a la educación de la población sorda</t>
  </si>
  <si>
    <t>Gestión Educativa</t>
  </si>
  <si>
    <t>Educación pertinente para la población sorda con condiciones de acceso, permanencia y calidad.</t>
  </si>
  <si>
    <t>Entidades territoriales asistidas</t>
  </si>
  <si>
    <r>
      <t xml:space="preserve">Una ruta para la garantia de trayectorias completas en la atencion educativa para la poblacion sorda divulgada y promovida </t>
    </r>
  </si>
  <si>
    <t>Una estrategia integral para el mejoramiento de la  permanencia y calidad educativa de la población sorda, divulgada y promovida</t>
  </si>
  <si>
    <t>Instituciones educativas asistidas</t>
  </si>
  <si>
    <t>Documento de lineamientos u orientaciones técnicas para la atención educativa de población con discapacidad</t>
  </si>
  <si>
    <t>Una estrategia para el fortalecimiento de la planeación lingüística de la LSC diseñada e  implementada.</t>
  </si>
  <si>
    <t>Servicio de investigación, desarrollo e innovación</t>
  </si>
  <si>
    <t>Elaborar, validar y divulgar un documento de lineamientos para la atención educativa en niños sordos que viven en contextos rurales y rurales dispersos</t>
  </si>
  <si>
    <t>Elaborar, validar y divulgar el documento de lineamientos para la educación formal de adultos sordos.</t>
  </si>
  <si>
    <t>Validar y divulgar un documento con la estrategia integral para el mejoramiento de la  permanencia y calidad educativa de la población sorda.</t>
  </si>
  <si>
    <t>Definir, validar y divulgar las orientaciones para la organización curricular de la oferta bilingüe - bicultural, con base en el trabajo realizado en las ciudades focalizadas.</t>
  </si>
  <si>
    <t>Diseñar, producir e implementar contenidos educativos accesibles para la población sorda y los agentes educativos.</t>
  </si>
  <si>
    <t>Servicios de apoyo para el acceso, la   permanencia y la calidad en todos los niveles del sistema educativo.</t>
  </si>
  <si>
    <t>Servicios de asistencia técnica en educación con enfoque incluyente y de calidad.</t>
  </si>
  <si>
    <t>Servicios de atención con modelos alternativos de educación y de organización de la oferta educativa.</t>
  </si>
  <si>
    <t>Documentos de planeación.</t>
  </si>
  <si>
    <t>Realizar ajustes razonables  para generar condiciones de equidad en el contexto educativo para la población sorda.</t>
  </si>
  <si>
    <t>Validar, divulgar y actualizar el documento de  orientaciones para la creación e implementación de programas de educación superior de intérpretes y de traductores de la LSC-español.</t>
  </si>
  <si>
    <t>Lograr el quintil número 4 del índice de desempeño institucional  dentro del grupo par a nivel nacional</t>
  </si>
  <si>
    <t>Actualizar y gestionar con el Ministerio de Educación Nacional la publicación del Documento de orientaciones para la inclusión de la población sorda en la educación superior.</t>
  </si>
  <si>
    <t>Asistir técnicamente a las entidades territoriales y a las instituciones educativas priorizadas para el mejoramiento de la calidad educativa de la población sorda.</t>
  </si>
  <si>
    <t>Definir e implementar una estrategia de cualificación de docentes y modelos lingüísticos.</t>
  </si>
  <si>
    <t>Ajustes razonables para la equidad en la evaluación.</t>
  </si>
  <si>
    <t>Implementar y mantener actualizado el Registro Nacional de Interpretes de la LSC-Español y de guías interpretes - RENI.</t>
  </si>
  <si>
    <t>Proponer una estrategia  y generar insumos para el fortalecimiento de la planeación lingüística de la LSC</t>
  </si>
  <si>
    <t>Núcleo problemático</t>
  </si>
  <si>
    <t>Fomentar acciones que contribuyan a la atención integral pertinente en primera infancia, así como educación inicial con condiciones de acceso, permanencia y calidad.</t>
  </si>
  <si>
    <t>Un modelo de atención integral para la primera infancia sorda y educación inicial divulgado e implementado</t>
  </si>
  <si>
    <t>Validar y divulgar el documento del modelo de atención integral para la primera infancia sorda y educación inicial.</t>
  </si>
  <si>
    <t>Elaborar, validar y divulgar el documento de la ruta para la garantía de trayectorias completas en la atención educativa para la población sorda.</t>
  </si>
  <si>
    <t>Asesorar y orientar a las entidades territoriales en la implementación de la ruta para la garantía de trayectorias completas en la atención educativa para la población sorda.</t>
  </si>
  <si>
    <t>Una estrategia para promover el acceso a la información de la población sorda. EE</t>
  </si>
  <si>
    <t>Diseñar y actualizar un documento de estrategia de difusión  y acceso a la información  para promover la inclusión social de las personas sordas.</t>
  </si>
  <si>
    <t>Documento de estrategia de difusión  y acceso a la información  para promover la inclusión social de las personas sordas.</t>
  </si>
  <si>
    <t xml:space="preserve">Diseño de contenidos audiovisuales y de comunicaciones accesibles para fomentar  el acceso a derechos. (primera infancia, salud y trabajo, justicia, vivienda). </t>
  </si>
  <si>
    <t xml:space="preserve">contenidos audiovisuales y de comunicaciones  para fomentar  el acceso a derechos. (primera infancia, salud y trabajo, justicia, vivienda). </t>
  </si>
  <si>
    <t xml:space="preserve">Un modelo de gestión del conocimiento y de la información para el análisis de las condiciones de inclusión de la Población sorda. </t>
  </si>
  <si>
    <t>Diseñar e implementar una herramienta de procesamiento y análisis de información para monitorear la situación de inclusión social de las personas sordas.</t>
  </si>
  <si>
    <t xml:space="preserve">Documentos de análisis de información cuantitativo y cualitativo. </t>
  </si>
  <si>
    <t xml:space="preserve">Implementar la estrategia de fortalecimiento de la capacidad institucional de entidades gubernamentales y no gubernamentales, mediante asesorías, asistencias técnicas,  producción de documentos, e incidencia. </t>
  </si>
  <si>
    <t xml:space="preserve">Asesorías y asistencias técnicas realizadas. </t>
  </si>
  <si>
    <t>Fortalecer la implementación de la Dimensión de Gestión del conocimiento y la innovación</t>
  </si>
  <si>
    <t>VERSIÓN CONSULTA</t>
  </si>
  <si>
    <t>Fecha de elaboración o ajuste:</t>
  </si>
  <si>
    <t>Vigencia:</t>
  </si>
  <si>
    <t>CONSULTA PLAN ESTRATÉGICO INSTITUCIONAL 2019 -2022 - INSOR</t>
  </si>
  <si>
    <r>
      <rPr>
        <sz val="9"/>
        <rFont val="Verdana"/>
        <family val="2"/>
      </rPr>
      <t xml:space="preserve">Asistir técnicamente </t>
    </r>
    <r>
      <rPr>
        <sz val="9"/>
        <color theme="1"/>
        <rFont val="Verdana"/>
        <family val="2"/>
      </rPr>
      <t>a las entidades territoriales en el proceso de organización de un modelo bilingüe de atención integral para primera infancia sorda y educación inicial.</t>
    </r>
  </si>
  <si>
    <t>GESTIÓN EDUCATIVA</t>
  </si>
  <si>
    <t>PROMOCIÓN Y DESARROLLO</t>
  </si>
  <si>
    <t>GESTIÓN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</si>
</sst>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&quot;$&quot;#,##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trike/>
      <sz val="8"/>
      <color rgb="FFFF0000"/>
      <name val="Arial Narrow"/>
      <family val="2"/>
    </font>
    <font>
      <b/>
      <sz val="20"/>
      <color rgb="FF2E5EA5"/>
      <name val="Verdana"/>
      <family val="2"/>
    </font>
    <font>
      <b/>
      <sz val="9"/>
      <color rgb="FF2E5EA5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sz val="8"/>
      <color theme="0" tint="-0.24997000396251678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8"/>
      <color theme="1"/>
      <name val="Verdana"/>
      <family val="2"/>
    </font>
    <font>
      <sz val="8"/>
      <color theme="0"/>
      <name val="Verdana"/>
      <family val="2"/>
    </font>
    <font>
      <b/>
      <sz val="9"/>
      <color theme="0"/>
      <name val="Verdana"/>
      <family val="2"/>
    </font>
    <font>
      <sz val="9"/>
      <color rgb="FF000000"/>
      <name val="Verdana"/>
      <family val="2"/>
    </font>
    <font>
      <strike/>
      <sz val="9"/>
      <color rgb="FFFF0000"/>
      <name val="Verdana"/>
      <family val="2"/>
    </font>
    <font>
      <b/>
      <sz val="10"/>
      <color theme="0"/>
      <name val="Verdana"/>
      <family val="2"/>
    </font>
  </fonts>
  <fills count="9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753B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29">
    <border>
      <left/>
      <right/>
      <top/>
      <bottom/>
      <diagonal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138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Fill="1" applyBorder="1" applyAlignment="1">
      <alignment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165" fontId="3" fillId="0" borderId="0" xfId="20" applyNumberFormat="1" applyFont="1" applyFill="1" applyBorder="1" applyAlignment="1">
      <alignment vertical="center"/>
    </xf>
    <xf numFmtId="0" fontId="0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166" fontId="0" fillId="0" borderId="0" xfId="0" applyNumberFormat="1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7" fillId="3" borderId="0" xfId="0" applyFont="1" applyFill="1" applyBorder="1" applyAlignment="1">
      <alignment/>
    </xf>
    <xf numFmtId="0" fontId="8" fillId="3" borderId="0" xfId="0" applyFont="1" applyFill="1" applyBorder="1"/>
    <xf numFmtId="14" fontId="9" fillId="3" borderId="0" xfId="0" applyNumberFormat="1" applyFont="1" applyFill="1" applyBorder="1" applyAlignment="1">
      <alignment horizontal="center" wrapText="1"/>
    </xf>
    <xf numFmtId="0" fontId="10" fillId="3" borderId="0" xfId="0" applyFont="1" applyFill="1"/>
    <xf numFmtId="0" fontId="11" fillId="3" borderId="0" xfId="0" applyFont="1" applyFill="1"/>
    <xf numFmtId="0" fontId="11" fillId="3" borderId="0" xfId="0" applyFont="1" applyFill="1" applyAlignment="1">
      <alignment horizont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/>
    </xf>
    <xf numFmtId="0" fontId="12" fillId="3" borderId="0" xfId="0" applyFont="1" applyFill="1" applyBorder="1"/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right"/>
    </xf>
    <xf numFmtId="0" fontId="5" fillId="3" borderId="0" xfId="0" applyFont="1" applyFill="1" applyAlignment="1">
      <alignment/>
    </xf>
    <xf numFmtId="0" fontId="6" fillId="3" borderId="0" xfId="0" applyFont="1" applyFill="1" applyAlignment="1">
      <alignment vertical="center"/>
    </xf>
    <xf numFmtId="0" fontId="14" fillId="4" borderId="3" xfId="0" applyFont="1" applyFill="1" applyBorder="1" applyAlignment="1">
      <alignment horizontal="left" vertical="center"/>
    </xf>
    <xf numFmtId="0" fontId="14" fillId="4" borderId="3" xfId="0" applyFont="1" applyFill="1" applyBorder="1" applyAlignment="1">
      <alignment horizontal="center" vertical="center" wrapText="1"/>
    </xf>
    <xf numFmtId="0" fontId="0" fillId="3" borderId="4" xfId="0" applyFill="1" applyBorder="1"/>
    <xf numFmtId="0" fontId="0" fillId="3" borderId="5" xfId="0" applyFill="1" applyBorder="1"/>
    <xf numFmtId="0" fontId="0" fillId="3" borderId="5" xfId="0" applyFill="1" applyBorder="1" applyAlignment="1">
      <alignment horizontal="center" vertical="center"/>
    </xf>
    <xf numFmtId="0" fontId="0" fillId="3" borderId="6" xfId="0" applyFill="1" applyBorder="1"/>
    <xf numFmtId="0" fontId="0" fillId="3" borderId="7" xfId="0" applyFont="1" applyFill="1" applyBorder="1"/>
    <xf numFmtId="0" fontId="5" fillId="3" borderId="0" xfId="0" applyFont="1" applyFill="1" applyBorder="1" applyAlignment="1">
      <alignment/>
    </xf>
    <xf numFmtId="0" fontId="5" fillId="3" borderId="0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/>
    </xf>
    <xf numFmtId="0" fontId="10" fillId="3" borderId="0" xfId="0" applyFont="1" applyFill="1" applyBorder="1"/>
    <xf numFmtId="0" fontId="11" fillId="3" borderId="0" xfId="0" applyFont="1" applyFill="1" applyBorder="1"/>
    <xf numFmtId="0" fontId="11" fillId="3" borderId="0" xfId="0" applyFont="1" applyFill="1" applyBorder="1" applyAlignment="1">
      <alignment horizontal="center" vertical="center"/>
    </xf>
    <xf numFmtId="0" fontId="11" fillId="3" borderId="8" xfId="0" applyFont="1" applyFill="1" applyBorder="1"/>
    <xf numFmtId="0" fontId="10" fillId="3" borderId="9" xfId="0" applyFont="1" applyFill="1" applyBorder="1"/>
    <xf numFmtId="0" fontId="13" fillId="3" borderId="10" xfId="0" applyFont="1" applyFill="1" applyBorder="1"/>
    <xf numFmtId="0" fontId="9" fillId="5" borderId="10" xfId="0" applyFont="1" applyFill="1" applyBorder="1" applyAlignment="1">
      <alignment horizontal="center" vertical="center" wrapText="1"/>
    </xf>
    <xf numFmtId="0" fontId="10" fillId="3" borderId="10" xfId="0" applyFont="1" applyFill="1" applyBorder="1"/>
    <xf numFmtId="0" fontId="11" fillId="3" borderId="10" xfId="0" applyFont="1" applyFill="1" applyBorder="1"/>
    <xf numFmtId="0" fontId="11" fillId="3" borderId="10" xfId="0" applyFont="1" applyFill="1" applyBorder="1" applyAlignment="1">
      <alignment horizontal="center" vertical="center"/>
    </xf>
    <xf numFmtId="0" fontId="11" fillId="3" borderId="11" xfId="0" applyFont="1" applyFill="1" applyBorder="1"/>
    <xf numFmtId="0" fontId="12" fillId="0" borderId="0" xfId="0" applyFont="1"/>
    <xf numFmtId="0" fontId="10" fillId="0" borderId="12" xfId="0" applyFont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166" fontId="10" fillId="0" borderId="13" xfId="20" applyNumberFormat="1" applyFont="1" applyFill="1" applyBorder="1" applyAlignment="1">
      <alignment horizontal="center" vertical="center"/>
    </xf>
    <xf numFmtId="166" fontId="10" fillId="0" borderId="14" xfId="20" applyNumberFormat="1" applyFont="1" applyFill="1" applyBorder="1" applyAlignment="1">
      <alignment horizontal="center" vertical="center"/>
    </xf>
    <xf numFmtId="166" fontId="7" fillId="0" borderId="0" xfId="21" applyNumberFormat="1" applyFont="1" applyFill="1" applyBorder="1" applyAlignment="1">
      <alignment horizontal="center" vertical="center" wrapText="1"/>
      <protection/>
    </xf>
    <xf numFmtId="0" fontId="10" fillId="0" borderId="0" xfId="0" applyFont="1"/>
    <xf numFmtId="0" fontId="10" fillId="0" borderId="3" xfId="0" applyFont="1" applyFill="1" applyBorder="1" applyAlignment="1">
      <alignment vertical="center" wrapText="1"/>
    </xf>
    <xf numFmtId="166" fontId="10" fillId="0" borderId="8" xfId="20" applyNumberFormat="1" applyFont="1" applyFill="1" applyBorder="1" applyAlignment="1">
      <alignment horizontal="center" vertical="center"/>
    </xf>
    <xf numFmtId="166" fontId="10" fillId="0" borderId="15" xfId="20" applyNumberFormat="1" applyFont="1" applyFill="1" applyBorder="1" applyAlignment="1">
      <alignment horizontal="center" vertical="center"/>
    </xf>
    <xf numFmtId="166" fontId="10" fillId="0" borderId="0" xfId="0" applyNumberFormat="1" applyFont="1" applyFill="1" applyAlignment="1">
      <alignment horizontal="center" vertical="center"/>
    </xf>
    <xf numFmtId="166" fontId="10" fillId="0" borderId="6" xfId="0" applyNumberFormat="1" applyFont="1" applyFill="1" applyBorder="1" applyAlignment="1">
      <alignment horizontal="center" vertical="center"/>
    </xf>
    <xf numFmtId="166" fontId="10" fillId="0" borderId="16" xfId="0" applyNumberFormat="1" applyFont="1" applyFill="1" applyBorder="1" applyAlignment="1">
      <alignment horizontal="center" vertical="center"/>
    </xf>
    <xf numFmtId="166" fontId="10" fillId="0" borderId="8" xfId="0" applyNumberFormat="1" applyFont="1" applyFill="1" applyBorder="1" applyAlignment="1">
      <alignment horizontal="center" vertical="center"/>
    </xf>
    <xf numFmtId="166" fontId="10" fillId="0" borderId="15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166" fontId="10" fillId="0" borderId="11" xfId="0" applyNumberFormat="1" applyFont="1" applyFill="1" applyBorder="1" applyAlignment="1">
      <alignment horizontal="center" vertical="center"/>
    </xf>
    <xf numFmtId="166" fontId="10" fillId="0" borderId="17" xfId="0" applyNumberFormat="1" applyFont="1" applyFill="1" applyBorder="1" applyAlignment="1">
      <alignment horizontal="center" vertical="center"/>
    </xf>
    <xf numFmtId="166" fontId="10" fillId="0" borderId="0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justify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justify" vertical="center"/>
    </xf>
    <xf numFmtId="0" fontId="10" fillId="6" borderId="3" xfId="0" applyFont="1" applyFill="1" applyBorder="1" applyAlignment="1">
      <alignment vertical="center" wrapText="1"/>
    </xf>
    <xf numFmtId="166" fontId="10" fillId="0" borderId="15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66" fontId="10" fillId="0" borderId="18" xfId="0" applyNumberFormat="1" applyFont="1" applyFill="1" applyBorder="1" applyAlignment="1">
      <alignment horizontal="center" vertical="center"/>
    </xf>
    <xf numFmtId="166" fontId="10" fillId="0" borderId="19" xfId="0" applyNumberFormat="1" applyFont="1" applyFill="1" applyBorder="1" applyAlignment="1">
      <alignment horizontal="center" vertical="center"/>
    </xf>
    <xf numFmtId="165" fontId="10" fillId="7" borderId="3" xfId="20" applyNumberFormat="1" applyFont="1" applyFill="1" applyBorder="1" applyAlignment="1">
      <alignment horizontal="center" vertical="center"/>
    </xf>
    <xf numFmtId="165" fontId="10" fillId="3" borderId="3" xfId="20" applyNumberFormat="1" applyFont="1" applyFill="1" applyBorder="1" applyAlignment="1">
      <alignment horizontal="center" vertical="center"/>
    </xf>
    <xf numFmtId="165" fontId="10" fillId="8" borderId="3" xfId="2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/>
    </xf>
    <xf numFmtId="0" fontId="15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165" fontId="10" fillId="0" borderId="3" xfId="20" applyNumberFormat="1" applyFont="1" applyBorder="1" applyAlignment="1">
      <alignment horizontal="center" vertical="center"/>
    </xf>
    <xf numFmtId="165" fontId="10" fillId="0" borderId="20" xfId="20" applyNumberFormat="1" applyFont="1" applyBorder="1" applyAlignment="1">
      <alignment horizontal="center" vertical="center"/>
    </xf>
    <xf numFmtId="0" fontId="7" fillId="0" borderId="3" xfId="21" applyFont="1" applyFill="1" applyBorder="1" applyAlignment="1">
      <alignment horizontal="left" vertical="center" wrapText="1"/>
      <protection/>
    </xf>
    <xf numFmtId="165" fontId="7" fillId="0" borderId="21" xfId="20" applyNumberFormat="1" applyFont="1" applyFill="1" applyBorder="1" applyAlignment="1">
      <alignment horizontal="center" vertical="center" wrapText="1"/>
    </xf>
    <xf numFmtId="165" fontId="7" fillId="0" borderId="16" xfId="20" applyNumberFormat="1" applyFont="1" applyFill="1" applyBorder="1" applyAlignment="1">
      <alignment horizontal="center" vertical="center" wrapText="1"/>
    </xf>
    <xf numFmtId="165" fontId="7" fillId="0" borderId="22" xfId="20" applyNumberFormat="1" applyFont="1" applyFill="1" applyBorder="1" applyAlignment="1">
      <alignment horizontal="center" vertical="center" wrapText="1"/>
    </xf>
    <xf numFmtId="165" fontId="7" fillId="0" borderId="15" xfId="2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wrapText="1"/>
    </xf>
    <xf numFmtId="165" fontId="7" fillId="0" borderId="23" xfId="20" applyNumberFormat="1" applyFont="1" applyFill="1" applyBorder="1" applyAlignment="1">
      <alignment horizontal="center" vertical="center" wrapText="1"/>
    </xf>
    <xf numFmtId="165" fontId="7" fillId="0" borderId="17" xfId="20" applyNumberFormat="1" applyFont="1" applyFill="1" applyBorder="1" applyAlignment="1">
      <alignment horizontal="center" vertical="center" wrapText="1"/>
    </xf>
    <xf numFmtId="9" fontId="10" fillId="0" borderId="3" xfId="0" applyNumberFormat="1" applyFont="1" applyBorder="1" applyAlignment="1">
      <alignment horizontal="center" vertical="center"/>
    </xf>
    <xf numFmtId="165" fontId="7" fillId="0" borderId="21" xfId="20" applyNumberFormat="1" applyFont="1" applyFill="1" applyBorder="1" applyAlignment="1">
      <alignment horizontal="center" vertical="center"/>
    </xf>
    <xf numFmtId="165" fontId="10" fillId="0" borderId="16" xfId="20" applyNumberFormat="1" applyFont="1" applyBorder="1" applyAlignment="1">
      <alignment horizontal="center" vertical="center"/>
    </xf>
    <xf numFmtId="165" fontId="7" fillId="0" borderId="22" xfId="20" applyNumberFormat="1" applyFont="1" applyFill="1" applyBorder="1" applyAlignment="1">
      <alignment horizontal="center" vertical="center"/>
    </xf>
    <xf numFmtId="165" fontId="10" fillId="0" borderId="15" xfId="20" applyNumberFormat="1" applyFont="1" applyBorder="1" applyAlignment="1">
      <alignment horizontal="center" vertical="center"/>
    </xf>
    <xf numFmtId="0" fontId="10" fillId="0" borderId="3" xfId="0" applyFont="1" applyBorder="1" applyAlignment="1">
      <alignment wrapText="1"/>
    </xf>
    <xf numFmtId="165" fontId="7" fillId="0" borderId="24" xfId="20" applyNumberFormat="1" applyFont="1" applyFill="1" applyBorder="1" applyAlignment="1">
      <alignment horizontal="center" vertical="center"/>
    </xf>
    <xf numFmtId="165" fontId="10" fillId="0" borderId="25" xfId="20" applyNumberFormat="1" applyFont="1" applyBorder="1" applyAlignment="1">
      <alignment horizontal="center" vertical="center"/>
    </xf>
    <xf numFmtId="0" fontId="14" fillId="4" borderId="3" xfId="0" applyFont="1" applyFill="1" applyBorder="1" applyAlignment="1">
      <alignment vertical="center"/>
    </xf>
    <xf numFmtId="0" fontId="17" fillId="4" borderId="26" xfId="0" applyFont="1" applyFill="1" applyBorder="1" applyAlignment="1">
      <alignment horizontal="center" vertical="center"/>
    </xf>
    <xf numFmtId="0" fontId="17" fillId="4" borderId="27" xfId="0" applyFont="1" applyFill="1" applyBorder="1" applyAlignment="1">
      <alignment horizontal="center" vertical="center"/>
    </xf>
    <xf numFmtId="0" fontId="17" fillId="4" borderId="28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3" xfId="21"/>
    <cellStyle name="Normal 4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2</xdr:col>
      <xdr:colOff>228600</xdr:colOff>
      <xdr:row>5</xdr:row>
      <xdr:rowOff>9525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28575"/>
          <a:ext cx="2038350" cy="1019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95250</xdr:colOff>
      <xdr:row>4</xdr:row>
      <xdr:rowOff>171450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38350" cy="1019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723900</xdr:colOff>
      <xdr:row>4</xdr:row>
      <xdr:rowOff>171450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38350" cy="1019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00102615356"/>
  </sheetPr>
  <dimension ref="A1:AE57"/>
  <sheetViews>
    <sheetView tabSelected="1" workbookViewId="0" topLeftCell="A1">
      <selection activeCell="A7" sqref="A7:M7"/>
    </sheetView>
  </sheetViews>
  <sheetFormatPr defaultColWidth="11.421875" defaultRowHeight="15"/>
  <cols>
    <col min="1" max="1" width="15.00390625" style="13" customWidth="1"/>
    <col min="2" max="2" width="13.140625" style="13" customWidth="1"/>
    <col min="3" max="3" width="19.28125" style="13" customWidth="1"/>
    <col min="4" max="4" width="14.57421875" style="13" customWidth="1"/>
    <col min="5" max="5" width="19.28125" style="13" customWidth="1"/>
    <col min="6" max="6" width="22.00390625" style="13" customWidth="1"/>
    <col min="7" max="7" width="36.8515625" style="18" customWidth="1"/>
    <col min="8" max="8" width="32.7109375" style="18" customWidth="1"/>
    <col min="9" max="9" width="11.421875" style="19" hidden="1" customWidth="1"/>
    <col min="10" max="13" width="6.421875" style="17" bestFit="1" customWidth="1"/>
    <col min="14" max="14" width="12.140625" style="13" hidden="1" customWidth="1"/>
    <col min="15" max="15" width="13.7109375" style="13" hidden="1" customWidth="1"/>
    <col min="16" max="16" width="11.421875" style="16" hidden="1" customWidth="1"/>
    <col min="17" max="34" width="11.421875" style="13" hidden="1" customWidth="1"/>
    <col min="35" max="16384" width="11.421875" style="13" customWidth="1"/>
  </cols>
  <sheetData>
    <row r="1" spans="1:31" ht="15">
      <c r="A1" s="45"/>
      <c r="B1" s="46"/>
      <c r="C1" s="46"/>
      <c r="D1" s="46"/>
      <c r="E1" s="46"/>
      <c r="F1" s="46"/>
      <c r="G1" s="47"/>
      <c r="H1" s="46"/>
      <c r="I1" s="46"/>
      <c r="J1" s="46"/>
      <c r="K1" s="47"/>
      <c r="L1" s="46"/>
      <c r="M1" s="48"/>
      <c r="N1" s="29"/>
      <c r="O1" s="29"/>
      <c r="P1" s="29"/>
      <c r="Q1" s="29"/>
      <c r="R1" s="27"/>
      <c r="S1" s="27"/>
      <c r="T1" s="27"/>
      <c r="U1" s="27"/>
      <c r="V1" s="27"/>
      <c r="W1" s="27"/>
      <c r="X1" s="27"/>
      <c r="Y1" s="27"/>
      <c r="Z1" s="27"/>
      <c r="AA1" s="27"/>
      <c r="AB1" s="28"/>
      <c r="AC1" s="28"/>
      <c r="AD1" s="27"/>
      <c r="AE1" s="27"/>
    </row>
    <row r="2" spans="1:31" ht="24.75">
      <c r="A2" s="49"/>
      <c r="B2" s="50"/>
      <c r="C2" s="51" t="s">
        <v>112</v>
      </c>
      <c r="D2" s="51"/>
      <c r="E2" s="51"/>
      <c r="F2" s="51"/>
      <c r="G2" s="51"/>
      <c r="H2" s="51"/>
      <c r="I2" s="51"/>
      <c r="J2" s="51"/>
      <c r="K2" s="51"/>
      <c r="L2" s="51"/>
      <c r="M2" s="52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</row>
    <row r="3" spans="1:31" ht="12" customHeight="1">
      <c r="A3" s="49"/>
      <c r="B3" s="53"/>
      <c r="C3" s="54" t="s">
        <v>109</v>
      </c>
      <c r="D3" s="54"/>
      <c r="E3" s="54"/>
      <c r="F3" s="54"/>
      <c r="G3" s="54"/>
      <c r="H3" s="54"/>
      <c r="I3" s="54"/>
      <c r="J3" s="54"/>
      <c r="K3" s="54"/>
      <c r="L3" s="54"/>
      <c r="M3" s="55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</row>
    <row r="4" spans="1:31" ht="15">
      <c r="A4" s="56"/>
      <c r="B4" s="31"/>
      <c r="C4" s="32"/>
      <c r="D4" s="57"/>
      <c r="E4" s="57"/>
      <c r="F4" s="58"/>
      <c r="G4" s="59"/>
      <c r="H4" s="58"/>
      <c r="I4" s="58"/>
      <c r="J4" s="58"/>
      <c r="K4" s="59"/>
      <c r="L4" s="58"/>
      <c r="M4" s="60"/>
      <c r="N4" s="35"/>
      <c r="O4" s="35"/>
      <c r="P4" s="35"/>
      <c r="Q4" s="35"/>
      <c r="R4" s="34"/>
      <c r="S4" s="34"/>
      <c r="T4" s="34"/>
      <c r="U4" s="34"/>
      <c r="V4" s="34"/>
      <c r="W4" s="34"/>
      <c r="X4" s="34"/>
      <c r="Y4" s="34"/>
      <c r="Z4" s="30"/>
      <c r="AA4" s="30"/>
      <c r="AB4" s="36"/>
      <c r="AC4" s="37" t="s">
        <v>110</v>
      </c>
      <c r="AD4" s="38"/>
      <c r="AE4" s="34"/>
    </row>
    <row r="5" spans="1:31" ht="15">
      <c r="A5" s="61"/>
      <c r="B5" s="62"/>
      <c r="C5" s="63"/>
      <c r="D5" s="64"/>
      <c r="E5" s="64"/>
      <c r="F5" s="65"/>
      <c r="G5" s="66"/>
      <c r="H5" s="65"/>
      <c r="I5" s="65"/>
      <c r="J5" s="65"/>
      <c r="K5" s="66"/>
      <c r="L5" s="65"/>
      <c r="M5" s="67"/>
      <c r="N5" s="35"/>
      <c r="O5" s="35"/>
      <c r="P5" s="35"/>
      <c r="Q5" s="35"/>
      <c r="R5" s="34"/>
      <c r="S5" s="34"/>
      <c r="T5" s="34"/>
      <c r="U5" s="34"/>
      <c r="V5" s="34"/>
      <c r="W5" s="34"/>
      <c r="X5" s="34"/>
      <c r="Y5" s="34"/>
      <c r="Z5" s="33"/>
      <c r="AA5" s="33"/>
      <c r="AB5" s="39"/>
      <c r="AC5" s="40" t="s">
        <v>111</v>
      </c>
      <c r="AD5" s="38"/>
      <c r="AE5" s="34"/>
    </row>
    <row r="6" ht="15"/>
    <row r="7" spans="1:31" s="68" customFormat="1" ht="27" customHeight="1">
      <c r="A7" s="135" t="s">
        <v>114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7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</row>
    <row r="8" ht="12" customHeight="1" thickBot="1"/>
    <row r="9" spans="1:15" s="1" customFormat="1" ht="34.5" thickBot="1">
      <c r="A9" s="44" t="s">
        <v>92</v>
      </c>
      <c r="B9" s="44" t="s">
        <v>0</v>
      </c>
      <c r="C9" s="44" t="s">
        <v>1</v>
      </c>
      <c r="D9" s="44" t="s">
        <v>2</v>
      </c>
      <c r="E9" s="44" t="s">
        <v>3</v>
      </c>
      <c r="F9" s="44" t="s">
        <v>4</v>
      </c>
      <c r="G9" s="44" t="s">
        <v>5</v>
      </c>
      <c r="H9" s="44" t="s">
        <v>6</v>
      </c>
      <c r="I9" s="44" t="s">
        <v>63</v>
      </c>
      <c r="J9" s="44">
        <v>2019</v>
      </c>
      <c r="K9" s="44">
        <v>2020</v>
      </c>
      <c r="L9" s="44">
        <v>2021</v>
      </c>
      <c r="M9" s="44">
        <v>2022</v>
      </c>
      <c r="N9" s="24" t="s">
        <v>31</v>
      </c>
      <c r="O9" s="14" t="s">
        <v>32</v>
      </c>
    </row>
    <row r="10" spans="1:16" s="80" customFormat="1" ht="112.5">
      <c r="A10" s="69" t="s">
        <v>64</v>
      </c>
      <c r="B10" s="70" t="s">
        <v>65</v>
      </c>
      <c r="C10" s="70" t="s">
        <v>34</v>
      </c>
      <c r="D10" s="71" t="s">
        <v>66</v>
      </c>
      <c r="E10" s="71" t="s">
        <v>93</v>
      </c>
      <c r="F10" s="72" t="s">
        <v>94</v>
      </c>
      <c r="G10" s="73" t="s">
        <v>95</v>
      </c>
      <c r="H10" s="73" t="s">
        <v>36</v>
      </c>
      <c r="I10" s="73" t="s">
        <v>37</v>
      </c>
      <c r="J10" s="74">
        <v>1</v>
      </c>
      <c r="K10" s="75">
        <v>1</v>
      </c>
      <c r="L10" s="76"/>
      <c r="M10" s="76"/>
      <c r="N10" s="77">
        <f>129965107+20000000</f>
        <v>149965107</v>
      </c>
      <c r="O10" s="78">
        <f>N10*4</f>
        <v>599860428</v>
      </c>
      <c r="P10" s="79"/>
    </row>
    <row r="11" spans="1:16" s="80" customFormat="1" ht="81" customHeight="1">
      <c r="A11" s="69"/>
      <c r="B11" s="70"/>
      <c r="C11" s="70"/>
      <c r="D11" s="71"/>
      <c r="E11" s="71"/>
      <c r="F11" s="72"/>
      <c r="G11" s="81" t="s">
        <v>113</v>
      </c>
      <c r="H11" s="81" t="s">
        <v>38</v>
      </c>
      <c r="I11" s="73" t="s">
        <v>67</v>
      </c>
      <c r="J11" s="74">
        <v>1</v>
      </c>
      <c r="K11" s="74">
        <v>3</v>
      </c>
      <c r="L11" s="74">
        <v>5</v>
      </c>
      <c r="M11" s="74">
        <v>5</v>
      </c>
      <c r="N11" s="82"/>
      <c r="O11" s="83"/>
      <c r="P11" s="84"/>
    </row>
    <row r="12" spans="1:16" s="80" customFormat="1" ht="63.75" customHeight="1">
      <c r="A12" s="69"/>
      <c r="B12" s="70"/>
      <c r="C12" s="70"/>
      <c r="D12" s="71"/>
      <c r="E12" s="71" t="s">
        <v>39</v>
      </c>
      <c r="F12" s="71" t="s">
        <v>68</v>
      </c>
      <c r="G12" s="73" t="s">
        <v>96</v>
      </c>
      <c r="H12" s="73" t="s">
        <v>36</v>
      </c>
      <c r="I12" s="73" t="s">
        <v>37</v>
      </c>
      <c r="J12" s="74">
        <v>1</v>
      </c>
      <c r="K12" s="74">
        <v>1</v>
      </c>
      <c r="L12" s="74"/>
      <c r="M12" s="74"/>
      <c r="N12" s="85">
        <f>294126219-60000000+10000000</f>
        <v>244126219</v>
      </c>
      <c r="O12" s="86">
        <f>N12*4</f>
        <v>976504876</v>
      </c>
      <c r="P12" s="84"/>
    </row>
    <row r="13" spans="1:16" s="80" customFormat="1" ht="76.5" customHeight="1">
      <c r="A13" s="69"/>
      <c r="B13" s="70"/>
      <c r="C13" s="70"/>
      <c r="D13" s="71"/>
      <c r="E13" s="71"/>
      <c r="F13" s="71"/>
      <c r="G13" s="81" t="s">
        <v>97</v>
      </c>
      <c r="H13" s="81" t="s">
        <v>38</v>
      </c>
      <c r="I13" s="73" t="s">
        <v>67</v>
      </c>
      <c r="J13" s="74">
        <v>24</v>
      </c>
      <c r="K13" s="74">
        <v>24</v>
      </c>
      <c r="L13" s="74">
        <v>24</v>
      </c>
      <c r="M13" s="74">
        <v>24</v>
      </c>
      <c r="N13" s="87"/>
      <c r="O13" s="88"/>
      <c r="P13" s="84"/>
    </row>
    <row r="14" spans="1:16" s="80" customFormat="1" ht="46.5" customHeight="1">
      <c r="A14" s="69"/>
      <c r="B14" s="70"/>
      <c r="C14" s="70"/>
      <c r="D14" s="71"/>
      <c r="E14" s="71"/>
      <c r="F14" s="71"/>
      <c r="G14" s="73" t="s">
        <v>75</v>
      </c>
      <c r="H14" s="73" t="s">
        <v>36</v>
      </c>
      <c r="I14" s="73" t="s">
        <v>37</v>
      </c>
      <c r="J14" s="74">
        <v>1</v>
      </c>
      <c r="K14" s="74">
        <v>1</v>
      </c>
      <c r="L14" s="74"/>
      <c r="M14" s="74"/>
      <c r="N14" s="87"/>
      <c r="O14" s="88"/>
      <c r="P14" s="84"/>
    </row>
    <row r="15" spans="1:16" s="80" customFormat="1" ht="78" customHeight="1">
      <c r="A15" s="69"/>
      <c r="B15" s="70"/>
      <c r="C15" s="70"/>
      <c r="D15" s="71"/>
      <c r="E15" s="71"/>
      <c r="F15" s="71"/>
      <c r="G15" s="89" t="s">
        <v>86</v>
      </c>
      <c r="H15" s="89" t="s">
        <v>36</v>
      </c>
      <c r="I15" s="89" t="s">
        <v>37</v>
      </c>
      <c r="J15" s="75">
        <v>1</v>
      </c>
      <c r="K15" s="74"/>
      <c r="L15" s="74"/>
      <c r="M15" s="74"/>
      <c r="N15" s="90"/>
      <c r="O15" s="91"/>
      <c r="P15" s="84"/>
    </row>
    <row r="16" spans="1:16" s="80" customFormat="1" ht="72" customHeight="1">
      <c r="A16" s="69"/>
      <c r="B16" s="70"/>
      <c r="C16" s="70"/>
      <c r="D16" s="71"/>
      <c r="E16" s="71" t="s">
        <v>45</v>
      </c>
      <c r="F16" s="71" t="s">
        <v>69</v>
      </c>
      <c r="G16" s="89" t="s">
        <v>76</v>
      </c>
      <c r="H16" s="89" t="s">
        <v>82</v>
      </c>
      <c r="I16" s="89" t="s">
        <v>37</v>
      </c>
      <c r="J16" s="75">
        <v>1</v>
      </c>
      <c r="K16" s="75">
        <v>1</v>
      </c>
      <c r="L16" s="76"/>
      <c r="M16" s="76"/>
      <c r="N16" s="85">
        <f>431215571+28491318+40000000+40000000-50000000+10000000+20000000</f>
        <v>519706889</v>
      </c>
      <c r="O16" s="86">
        <f>N16*4</f>
        <v>2078827556</v>
      </c>
      <c r="P16" s="92"/>
    </row>
    <row r="17" spans="1:16" s="80" customFormat="1" ht="32.25" customHeight="1">
      <c r="A17" s="69"/>
      <c r="B17" s="70"/>
      <c r="C17" s="70"/>
      <c r="D17" s="71"/>
      <c r="E17" s="71"/>
      <c r="F17" s="71"/>
      <c r="G17" s="93" t="s">
        <v>87</v>
      </c>
      <c r="H17" s="94" t="s">
        <v>80</v>
      </c>
      <c r="I17" s="89" t="s">
        <v>67</v>
      </c>
      <c r="J17" s="75">
        <v>10</v>
      </c>
      <c r="K17" s="75">
        <v>10</v>
      </c>
      <c r="L17" s="75">
        <v>10</v>
      </c>
      <c r="M17" s="75">
        <v>10</v>
      </c>
      <c r="N17" s="87"/>
      <c r="O17" s="88"/>
      <c r="P17" s="92"/>
    </row>
    <row r="18" spans="1:16" s="80" customFormat="1" ht="56.45" customHeight="1">
      <c r="A18" s="69"/>
      <c r="B18" s="70"/>
      <c r="C18" s="70"/>
      <c r="D18" s="71"/>
      <c r="E18" s="71"/>
      <c r="F18" s="71"/>
      <c r="G18" s="93"/>
      <c r="H18" s="94"/>
      <c r="I18" s="89" t="s">
        <v>70</v>
      </c>
      <c r="J18" s="75">
        <v>17</v>
      </c>
      <c r="K18" s="75">
        <v>17</v>
      </c>
      <c r="L18" s="75">
        <v>17</v>
      </c>
      <c r="M18" s="75">
        <v>17</v>
      </c>
      <c r="N18" s="87"/>
      <c r="O18" s="88"/>
      <c r="P18" s="92"/>
    </row>
    <row r="19" spans="1:16" s="80" customFormat="1" ht="37.5" customHeight="1">
      <c r="A19" s="69"/>
      <c r="B19" s="70"/>
      <c r="C19" s="70"/>
      <c r="D19" s="71"/>
      <c r="E19" s="71"/>
      <c r="F19" s="71"/>
      <c r="G19" s="94" t="s">
        <v>77</v>
      </c>
      <c r="H19" s="94" t="s">
        <v>81</v>
      </c>
      <c r="I19" s="94" t="s">
        <v>71</v>
      </c>
      <c r="J19" s="95">
        <v>1</v>
      </c>
      <c r="K19" s="95">
        <v>1</v>
      </c>
      <c r="L19" s="95">
        <v>1</v>
      </c>
      <c r="M19" s="95">
        <v>1</v>
      </c>
      <c r="N19" s="87"/>
      <c r="O19" s="88"/>
      <c r="P19" s="84"/>
    </row>
    <row r="20" spans="1:16" s="80" customFormat="1" ht="41.25" customHeight="1">
      <c r="A20" s="69"/>
      <c r="B20" s="70"/>
      <c r="C20" s="70"/>
      <c r="D20" s="71"/>
      <c r="E20" s="71"/>
      <c r="F20" s="71"/>
      <c r="G20" s="94"/>
      <c r="H20" s="94"/>
      <c r="I20" s="94"/>
      <c r="J20" s="95"/>
      <c r="K20" s="95"/>
      <c r="L20" s="95"/>
      <c r="M20" s="95"/>
      <c r="N20" s="87"/>
      <c r="O20" s="88"/>
      <c r="P20" s="84"/>
    </row>
    <row r="21" spans="1:16" s="80" customFormat="1" ht="51" customHeight="1">
      <c r="A21" s="69"/>
      <c r="B21" s="70"/>
      <c r="C21" s="70"/>
      <c r="D21" s="71"/>
      <c r="E21" s="71"/>
      <c r="F21" s="71"/>
      <c r="G21" s="89" t="s">
        <v>88</v>
      </c>
      <c r="H21" s="96" t="s">
        <v>80</v>
      </c>
      <c r="I21" s="73" t="s">
        <v>43</v>
      </c>
      <c r="J21" s="74">
        <v>1</v>
      </c>
      <c r="K21" s="74">
        <v>1</v>
      </c>
      <c r="L21" s="74">
        <v>1</v>
      </c>
      <c r="M21" s="74">
        <v>1</v>
      </c>
      <c r="N21" s="87"/>
      <c r="O21" s="88"/>
      <c r="P21" s="84"/>
    </row>
    <row r="22" spans="1:16" s="80" customFormat="1" ht="45">
      <c r="A22" s="69"/>
      <c r="B22" s="70"/>
      <c r="C22" s="70"/>
      <c r="D22" s="71"/>
      <c r="E22" s="71"/>
      <c r="F22" s="71"/>
      <c r="G22" s="89" t="s">
        <v>78</v>
      </c>
      <c r="H22" s="81" t="s">
        <v>79</v>
      </c>
      <c r="I22" s="81" t="s">
        <v>44</v>
      </c>
      <c r="J22" s="74">
        <v>150</v>
      </c>
      <c r="K22" s="74">
        <v>150</v>
      </c>
      <c r="L22" s="74">
        <v>150</v>
      </c>
      <c r="M22" s="74">
        <v>150</v>
      </c>
      <c r="N22" s="87"/>
      <c r="O22" s="88"/>
      <c r="P22" s="84"/>
    </row>
    <row r="23" spans="1:16" s="80" customFormat="1" ht="67.5" customHeight="1">
      <c r="A23" s="69"/>
      <c r="B23" s="70"/>
      <c r="C23" s="70"/>
      <c r="D23" s="71"/>
      <c r="E23" s="71"/>
      <c r="F23" s="71"/>
      <c r="G23" s="97" t="s">
        <v>83</v>
      </c>
      <c r="H23" s="73" t="s">
        <v>89</v>
      </c>
      <c r="I23" s="73" t="s">
        <v>47</v>
      </c>
      <c r="J23" s="74">
        <v>1</v>
      </c>
      <c r="K23" s="74">
        <v>1</v>
      </c>
      <c r="L23" s="74">
        <v>1</v>
      </c>
      <c r="M23" s="74">
        <v>1</v>
      </c>
      <c r="N23" s="90"/>
      <c r="O23" s="88"/>
      <c r="P23" s="84"/>
    </row>
    <row r="24" spans="1:16" s="80" customFormat="1" ht="63.75" customHeight="1">
      <c r="A24" s="69"/>
      <c r="B24" s="70"/>
      <c r="C24" s="70"/>
      <c r="D24" s="71"/>
      <c r="E24" s="71"/>
      <c r="F24" s="71" t="s">
        <v>72</v>
      </c>
      <c r="G24" s="81" t="s">
        <v>40</v>
      </c>
      <c r="H24" s="81" t="s">
        <v>79</v>
      </c>
      <c r="I24" s="98" t="s">
        <v>73</v>
      </c>
      <c r="J24" s="74">
        <v>1</v>
      </c>
      <c r="K24" s="74">
        <v>1</v>
      </c>
      <c r="L24" s="74">
        <v>1</v>
      </c>
      <c r="M24" s="74">
        <v>1</v>
      </c>
      <c r="N24" s="85">
        <f>420000000+40000000+30000000</f>
        <v>490000000</v>
      </c>
      <c r="O24" s="99"/>
      <c r="P24" s="84"/>
    </row>
    <row r="25" spans="1:16" s="80" customFormat="1" ht="67.5" customHeight="1">
      <c r="A25" s="69"/>
      <c r="B25" s="70"/>
      <c r="C25" s="70"/>
      <c r="D25" s="71"/>
      <c r="E25" s="71"/>
      <c r="F25" s="71"/>
      <c r="G25" s="81" t="s">
        <v>90</v>
      </c>
      <c r="H25" s="81" t="s">
        <v>79</v>
      </c>
      <c r="I25" s="98" t="s">
        <v>73</v>
      </c>
      <c r="J25" s="74">
        <v>1</v>
      </c>
      <c r="K25" s="74">
        <v>1</v>
      </c>
      <c r="L25" s="74">
        <v>1</v>
      </c>
      <c r="M25" s="74">
        <v>1</v>
      </c>
      <c r="N25" s="87"/>
      <c r="O25" s="99"/>
      <c r="P25" s="84"/>
    </row>
    <row r="26" spans="1:16" s="80" customFormat="1" ht="93" customHeight="1">
      <c r="A26" s="69"/>
      <c r="B26" s="70"/>
      <c r="C26" s="70"/>
      <c r="D26" s="71"/>
      <c r="E26" s="71"/>
      <c r="F26" s="71"/>
      <c r="G26" s="73" t="s">
        <v>84</v>
      </c>
      <c r="H26" s="73" t="s">
        <v>81</v>
      </c>
      <c r="I26" s="73" t="s">
        <v>71</v>
      </c>
      <c r="J26" s="74">
        <v>1</v>
      </c>
      <c r="K26" s="74">
        <v>1</v>
      </c>
      <c r="L26" s="74">
        <v>1</v>
      </c>
      <c r="M26" s="74">
        <v>1</v>
      </c>
      <c r="N26" s="87"/>
      <c r="O26" s="99"/>
      <c r="P26" s="84"/>
    </row>
    <row r="27" spans="1:16" s="80" customFormat="1" ht="62.25" customHeight="1">
      <c r="A27" s="69"/>
      <c r="B27" s="70"/>
      <c r="C27" s="70"/>
      <c r="D27" s="71"/>
      <c r="E27" s="71"/>
      <c r="F27" s="71"/>
      <c r="G27" s="81" t="s">
        <v>91</v>
      </c>
      <c r="H27" s="100" t="s">
        <v>36</v>
      </c>
      <c r="I27" s="81" t="s">
        <v>37</v>
      </c>
      <c r="J27" s="74">
        <v>1</v>
      </c>
      <c r="K27" s="74">
        <v>1</v>
      </c>
      <c r="L27" s="74">
        <v>1</v>
      </c>
      <c r="M27" s="74">
        <v>1</v>
      </c>
      <c r="N27" s="90"/>
      <c r="O27" s="99"/>
      <c r="P27" s="84"/>
    </row>
    <row r="28" spans="1:16" s="80" customFormat="1" ht="102.75" customHeight="1" thickBot="1">
      <c r="A28" s="69"/>
      <c r="B28" s="70"/>
      <c r="C28" s="70"/>
      <c r="D28" s="71"/>
      <c r="E28" s="101" t="s">
        <v>46</v>
      </c>
      <c r="F28" s="102" t="s">
        <v>41</v>
      </c>
      <c r="G28" s="73" t="s">
        <v>74</v>
      </c>
      <c r="H28" s="73" t="s">
        <v>35</v>
      </c>
      <c r="I28" s="73" t="s">
        <v>42</v>
      </c>
      <c r="J28" s="74">
        <v>1</v>
      </c>
      <c r="K28" s="74">
        <v>1</v>
      </c>
      <c r="L28" s="74">
        <v>1</v>
      </c>
      <c r="M28" s="74">
        <v>1</v>
      </c>
      <c r="N28" s="103">
        <v>225486450</v>
      </c>
      <c r="O28" s="104">
        <f>N28*4</f>
        <v>901945800</v>
      </c>
      <c r="P28" s="84"/>
    </row>
    <row r="29" ht="15">
      <c r="N29" s="20"/>
    </row>
    <row r="30" spans="8:13" ht="15">
      <c r="H30" s="19"/>
      <c r="M30" s="21"/>
    </row>
    <row r="31" spans="8:13" ht="15">
      <c r="H31" s="19"/>
      <c r="M31" s="21"/>
    </row>
    <row r="32" spans="8:13" ht="15.75" customHeight="1">
      <c r="H32" s="19"/>
      <c r="M32" s="21"/>
    </row>
    <row r="33" spans="8:13" ht="15">
      <c r="H33" s="19"/>
      <c r="M33" s="21"/>
    </row>
    <row r="34" spans="6:13" ht="15">
      <c r="F34" s="22"/>
      <c r="H34" s="19"/>
      <c r="M34" s="21"/>
    </row>
    <row r="35" spans="8:13" ht="15">
      <c r="H35" s="19"/>
      <c r="M35" s="21"/>
    </row>
    <row r="36" spans="8:13" ht="15">
      <c r="H36" s="19"/>
      <c r="M36" s="21"/>
    </row>
    <row r="37" spans="6:13" ht="15">
      <c r="F37" s="16"/>
      <c r="H37" s="19"/>
      <c r="M37" s="21"/>
    </row>
    <row r="38" spans="8:13" ht="15">
      <c r="H38" s="19"/>
      <c r="M38" s="21"/>
    </row>
    <row r="39" spans="8:13" ht="15">
      <c r="H39" s="19"/>
      <c r="M39" s="21"/>
    </row>
    <row r="40" spans="8:13" ht="15">
      <c r="H40" s="19"/>
      <c r="M40" s="21"/>
    </row>
    <row r="41" spans="8:13" ht="15">
      <c r="H41" s="19"/>
      <c r="M41" s="21"/>
    </row>
    <row r="42" spans="8:13" ht="15">
      <c r="H42" s="19"/>
      <c r="M42" s="21"/>
    </row>
    <row r="57" spans="1:16" s="18" customFormat="1" ht="15">
      <c r="A57" s="13"/>
      <c r="B57" s="13"/>
      <c r="C57" s="13"/>
      <c r="D57" s="13"/>
      <c r="E57" s="13"/>
      <c r="F57" s="13"/>
      <c r="G57" s="23"/>
      <c r="I57" s="19"/>
      <c r="J57" s="17"/>
      <c r="K57" s="17"/>
      <c r="L57" s="17"/>
      <c r="M57" s="17"/>
      <c r="N57" s="13"/>
      <c r="O57" s="13"/>
      <c r="P57" s="16"/>
    </row>
  </sheetData>
  <mergeCells count="30">
    <mergeCell ref="C2:M2"/>
    <mergeCell ref="C3:M3"/>
    <mergeCell ref="A7:M7"/>
    <mergeCell ref="F24:F27"/>
    <mergeCell ref="N24:N27"/>
    <mergeCell ref="H17:H18"/>
    <mergeCell ref="G19:G20"/>
    <mergeCell ref="H19:H20"/>
    <mergeCell ref="I19:I20"/>
    <mergeCell ref="J19:J20"/>
    <mergeCell ref="K19:K20"/>
    <mergeCell ref="F16:F23"/>
    <mergeCell ref="N16:N23"/>
    <mergeCell ref="O16:O23"/>
    <mergeCell ref="G17:G18"/>
    <mergeCell ref="O10:O11"/>
    <mergeCell ref="F12:F15"/>
    <mergeCell ref="N12:N15"/>
    <mergeCell ref="O12:O15"/>
    <mergeCell ref="F10:F11"/>
    <mergeCell ref="N10:N11"/>
    <mergeCell ref="L19:L20"/>
    <mergeCell ref="M19:M20"/>
    <mergeCell ref="A10:A28"/>
    <mergeCell ref="B10:B28"/>
    <mergeCell ref="C10:C28"/>
    <mergeCell ref="D10:D28"/>
    <mergeCell ref="E10:E11"/>
    <mergeCell ref="E16:E27"/>
    <mergeCell ref="E12:E15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00102615356"/>
  </sheetPr>
  <dimension ref="A1:O33"/>
  <sheetViews>
    <sheetView zoomScaleSheetLayoutView="100" workbookViewId="0" topLeftCell="A1">
      <selection activeCell="A3" sqref="A3"/>
    </sheetView>
  </sheetViews>
  <sheetFormatPr defaultColWidth="11.421875" defaultRowHeight="15"/>
  <cols>
    <col min="1" max="1" width="16.00390625" style="25" customWidth="1"/>
    <col min="2" max="2" width="13.140625" style="7" customWidth="1"/>
    <col min="3" max="3" width="19.28125" style="7" customWidth="1"/>
    <col min="4" max="4" width="14.57421875" style="4" customWidth="1"/>
    <col min="5" max="5" width="19.28125" style="7" customWidth="1"/>
    <col min="6" max="6" width="22.00390625" style="8" customWidth="1"/>
    <col min="7" max="7" width="36.8515625" style="7" customWidth="1"/>
    <col min="8" max="8" width="32.7109375" style="9" customWidth="1"/>
    <col min="9" max="9" width="32.7109375" style="9" hidden="1" customWidth="1"/>
    <col min="10" max="13" width="6.421875" style="7" bestFit="1" customWidth="1"/>
    <col min="14" max="14" width="12.7109375" style="7" hidden="1" customWidth="1"/>
    <col min="15" max="15" width="12.421875" style="7" hidden="1" customWidth="1"/>
    <col min="16" max="16384" width="11.421875" style="2" customWidth="1"/>
  </cols>
  <sheetData>
    <row r="1" spans="1:15" ht="15">
      <c r="A1" s="45"/>
      <c r="B1" s="46"/>
      <c r="C1" s="46"/>
      <c r="D1" s="46"/>
      <c r="E1" s="46"/>
      <c r="F1" s="46"/>
      <c r="G1" s="47"/>
      <c r="H1" s="46"/>
      <c r="I1" s="46"/>
      <c r="J1" s="46"/>
      <c r="K1" s="47"/>
      <c r="L1" s="46"/>
      <c r="M1" s="48"/>
      <c r="N1" s="29"/>
      <c r="O1" s="29"/>
    </row>
    <row r="2" spans="1:15" ht="24.75">
      <c r="A2" s="49"/>
      <c r="B2" s="50"/>
      <c r="C2" s="51" t="s">
        <v>112</v>
      </c>
      <c r="D2" s="51"/>
      <c r="E2" s="51"/>
      <c r="F2" s="51"/>
      <c r="G2" s="51"/>
      <c r="H2" s="51"/>
      <c r="I2" s="51"/>
      <c r="J2" s="51"/>
      <c r="K2" s="51"/>
      <c r="L2" s="51"/>
      <c r="M2" s="52"/>
      <c r="N2" s="41"/>
      <c r="O2" s="41"/>
    </row>
    <row r="3" spans="1:15" ht="12" customHeight="1">
      <c r="A3" s="49"/>
      <c r="B3" s="53"/>
      <c r="C3" s="54" t="s">
        <v>109</v>
      </c>
      <c r="D3" s="54"/>
      <c r="E3" s="54"/>
      <c r="F3" s="54"/>
      <c r="G3" s="54"/>
      <c r="H3" s="54"/>
      <c r="I3" s="54"/>
      <c r="J3" s="54"/>
      <c r="K3" s="54"/>
      <c r="L3" s="54"/>
      <c r="M3" s="55"/>
      <c r="N3" s="42"/>
      <c r="O3" s="42"/>
    </row>
    <row r="4" spans="1:15" ht="15">
      <c r="A4" s="56"/>
      <c r="B4" s="31"/>
      <c r="C4" s="32"/>
      <c r="D4" s="57"/>
      <c r="E4" s="57"/>
      <c r="F4" s="58"/>
      <c r="G4" s="59"/>
      <c r="H4" s="58"/>
      <c r="I4" s="58"/>
      <c r="J4" s="58"/>
      <c r="K4" s="59"/>
      <c r="L4" s="58"/>
      <c r="M4" s="60"/>
      <c r="N4" s="35"/>
      <c r="O4" s="35"/>
    </row>
    <row r="5" spans="1:15" ht="15">
      <c r="A5" s="61"/>
      <c r="B5" s="62"/>
      <c r="C5" s="63"/>
      <c r="D5" s="64"/>
      <c r="E5" s="64"/>
      <c r="F5" s="65"/>
      <c r="G5" s="66"/>
      <c r="H5" s="65"/>
      <c r="I5" s="65"/>
      <c r="J5" s="65"/>
      <c r="K5" s="66"/>
      <c r="L5" s="65"/>
      <c r="M5" s="67"/>
      <c r="N5" s="35"/>
      <c r="O5" s="35"/>
    </row>
    <row r="6" spans="7:13" s="13" customFormat="1" ht="15">
      <c r="G6" s="18"/>
      <c r="H6" s="18"/>
      <c r="I6" s="19"/>
      <c r="J6" s="17"/>
      <c r="K6" s="17"/>
      <c r="L6" s="17"/>
      <c r="M6" s="17"/>
    </row>
    <row r="7" spans="1:15" s="68" customFormat="1" ht="27" customHeight="1">
      <c r="A7" s="135" t="s">
        <v>115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7"/>
      <c r="N7" s="134"/>
      <c r="O7" s="134"/>
    </row>
    <row r="8" spans="7:13" s="13" customFormat="1" ht="15.75" thickBot="1">
      <c r="G8" s="18"/>
      <c r="H8" s="18"/>
      <c r="I8" s="19"/>
      <c r="J8" s="17"/>
      <c r="K8" s="17"/>
      <c r="L8" s="17"/>
      <c r="M8" s="17"/>
    </row>
    <row r="9" spans="1:15" s="1" customFormat="1" ht="45.75" customHeight="1">
      <c r="A9" s="44" t="s">
        <v>92</v>
      </c>
      <c r="B9" s="44" t="s">
        <v>0</v>
      </c>
      <c r="C9" s="44" t="s">
        <v>1</v>
      </c>
      <c r="D9" s="44" t="s">
        <v>2</v>
      </c>
      <c r="E9" s="44" t="s">
        <v>3</v>
      </c>
      <c r="F9" s="44" t="s">
        <v>4</v>
      </c>
      <c r="G9" s="44" t="s">
        <v>5</v>
      </c>
      <c r="H9" s="44" t="s">
        <v>6</v>
      </c>
      <c r="I9" s="44" t="s">
        <v>63</v>
      </c>
      <c r="J9" s="44">
        <v>2019</v>
      </c>
      <c r="K9" s="44">
        <v>2020</v>
      </c>
      <c r="L9" s="44">
        <v>2021</v>
      </c>
      <c r="M9" s="44">
        <v>2022</v>
      </c>
      <c r="N9" s="24" t="s">
        <v>31</v>
      </c>
      <c r="O9" s="14" t="s">
        <v>32</v>
      </c>
    </row>
    <row r="10" spans="1:15" s="80" customFormat="1" ht="105" customHeight="1">
      <c r="A10" s="94" t="s">
        <v>48</v>
      </c>
      <c r="B10" s="94" t="s">
        <v>50</v>
      </c>
      <c r="C10" s="108" t="s">
        <v>60</v>
      </c>
      <c r="D10" s="94" t="s">
        <v>51</v>
      </c>
      <c r="E10" s="94" t="s">
        <v>49</v>
      </c>
      <c r="F10" s="94" t="s">
        <v>52</v>
      </c>
      <c r="G10" s="81" t="s">
        <v>61</v>
      </c>
      <c r="H10" s="81" t="s">
        <v>62</v>
      </c>
      <c r="I10" s="81"/>
      <c r="J10" s="74">
        <v>1</v>
      </c>
      <c r="K10" s="74">
        <v>1</v>
      </c>
      <c r="L10" s="74">
        <v>1</v>
      </c>
      <c r="M10" s="74">
        <v>1</v>
      </c>
      <c r="N10" s="105">
        <v>589446016</v>
      </c>
      <c r="O10" s="106"/>
    </row>
    <row r="11" spans="1:15" s="80" customFormat="1" ht="37.5" customHeight="1">
      <c r="A11" s="94"/>
      <c r="B11" s="94"/>
      <c r="C11" s="108"/>
      <c r="D11" s="94"/>
      <c r="E11" s="94"/>
      <c r="F11" s="94"/>
      <c r="G11" s="108" t="s">
        <v>106</v>
      </c>
      <c r="H11" s="81" t="s">
        <v>107</v>
      </c>
      <c r="I11" s="81"/>
      <c r="J11" s="74">
        <v>5</v>
      </c>
      <c r="K11" s="74">
        <v>5</v>
      </c>
      <c r="L11" s="74">
        <v>5</v>
      </c>
      <c r="M11" s="74">
        <v>5</v>
      </c>
      <c r="N11" s="105"/>
      <c r="O11" s="106"/>
    </row>
    <row r="12" spans="1:15" s="80" customFormat="1" ht="37.5" customHeight="1">
      <c r="A12" s="94"/>
      <c r="B12" s="94"/>
      <c r="C12" s="108"/>
      <c r="D12" s="94"/>
      <c r="E12" s="94"/>
      <c r="F12" s="94"/>
      <c r="G12" s="108"/>
      <c r="H12" s="100" t="s">
        <v>54</v>
      </c>
      <c r="I12" s="100"/>
      <c r="J12" s="74">
        <v>1</v>
      </c>
      <c r="K12" s="74">
        <v>1</v>
      </c>
      <c r="L12" s="74">
        <v>1</v>
      </c>
      <c r="M12" s="74">
        <v>1</v>
      </c>
      <c r="N12" s="105"/>
      <c r="O12" s="106"/>
    </row>
    <row r="13" spans="1:15" s="80" customFormat="1" ht="37.5" customHeight="1">
      <c r="A13" s="94"/>
      <c r="B13" s="94"/>
      <c r="C13" s="108"/>
      <c r="D13" s="94"/>
      <c r="E13" s="94"/>
      <c r="F13" s="94"/>
      <c r="G13" s="108"/>
      <c r="H13" s="81" t="s">
        <v>56</v>
      </c>
      <c r="I13" s="81"/>
      <c r="J13" s="74">
        <v>30</v>
      </c>
      <c r="K13" s="74">
        <v>30</v>
      </c>
      <c r="L13" s="74">
        <v>30</v>
      </c>
      <c r="M13" s="74">
        <v>30</v>
      </c>
      <c r="N13" s="105"/>
      <c r="O13" s="106"/>
    </row>
    <row r="14" spans="1:15" s="80" customFormat="1" ht="87" customHeight="1">
      <c r="A14" s="94"/>
      <c r="B14" s="94"/>
      <c r="C14" s="108"/>
      <c r="D14" s="94"/>
      <c r="E14" s="94"/>
      <c r="F14" s="94"/>
      <c r="G14" s="81" t="s">
        <v>53</v>
      </c>
      <c r="H14" s="81" t="s">
        <v>55</v>
      </c>
      <c r="I14" s="81"/>
      <c r="J14" s="74">
        <v>1</v>
      </c>
      <c r="K14" s="74">
        <v>1</v>
      </c>
      <c r="L14" s="74">
        <v>1</v>
      </c>
      <c r="M14" s="74">
        <v>1</v>
      </c>
      <c r="N14" s="105"/>
      <c r="O14" s="106"/>
    </row>
    <row r="15" spans="1:15" s="80" customFormat="1" ht="66.75" customHeight="1">
      <c r="A15" s="94"/>
      <c r="B15" s="94"/>
      <c r="C15" s="108"/>
      <c r="D15" s="94"/>
      <c r="E15" s="94" t="s">
        <v>57</v>
      </c>
      <c r="F15" s="94" t="s">
        <v>98</v>
      </c>
      <c r="G15" s="81" t="s">
        <v>99</v>
      </c>
      <c r="H15" s="81" t="s">
        <v>100</v>
      </c>
      <c r="I15" s="81"/>
      <c r="J15" s="74">
        <v>1</v>
      </c>
      <c r="K15" s="74">
        <v>1</v>
      </c>
      <c r="L15" s="74">
        <v>1</v>
      </c>
      <c r="M15" s="74">
        <v>1</v>
      </c>
      <c r="N15" s="107">
        <v>392964011</v>
      </c>
      <c r="O15" s="106"/>
    </row>
    <row r="16" spans="1:15" s="80" customFormat="1" ht="81.75" customHeight="1">
      <c r="A16" s="94"/>
      <c r="B16" s="94"/>
      <c r="C16" s="108"/>
      <c r="D16" s="94"/>
      <c r="E16" s="94"/>
      <c r="F16" s="94"/>
      <c r="G16" s="81" t="s">
        <v>101</v>
      </c>
      <c r="H16" s="81" t="s">
        <v>102</v>
      </c>
      <c r="I16" s="81"/>
      <c r="J16" s="74">
        <v>30</v>
      </c>
      <c r="K16" s="74">
        <v>30</v>
      </c>
      <c r="L16" s="74">
        <v>30</v>
      </c>
      <c r="M16" s="74">
        <v>30</v>
      </c>
      <c r="N16" s="107"/>
      <c r="O16" s="106"/>
    </row>
    <row r="17" spans="1:15" s="80" customFormat="1" ht="30.75" customHeight="1">
      <c r="A17" s="94"/>
      <c r="B17" s="94"/>
      <c r="C17" s="108"/>
      <c r="D17" s="94"/>
      <c r="E17" s="94"/>
      <c r="F17" s="94" t="s">
        <v>103</v>
      </c>
      <c r="G17" s="94" t="s">
        <v>104</v>
      </c>
      <c r="H17" s="81" t="s">
        <v>59</v>
      </c>
      <c r="I17" s="109"/>
      <c r="J17" s="74">
        <v>1</v>
      </c>
      <c r="K17" s="74"/>
      <c r="L17" s="74"/>
      <c r="M17" s="74"/>
      <c r="N17" s="107"/>
      <c r="O17" s="106"/>
    </row>
    <row r="18" spans="1:15" s="80" customFormat="1" ht="30.75" customHeight="1">
      <c r="A18" s="94"/>
      <c r="B18" s="94"/>
      <c r="C18" s="108"/>
      <c r="D18" s="94"/>
      <c r="E18" s="94"/>
      <c r="F18" s="94"/>
      <c r="G18" s="94"/>
      <c r="H18" s="81" t="s">
        <v>58</v>
      </c>
      <c r="I18" s="109"/>
      <c r="J18" s="74"/>
      <c r="K18" s="74">
        <v>1</v>
      </c>
      <c r="L18" s="74">
        <v>1</v>
      </c>
      <c r="M18" s="74">
        <v>1</v>
      </c>
      <c r="N18" s="107"/>
      <c r="O18" s="106"/>
    </row>
    <row r="19" spans="1:15" s="80" customFormat="1" ht="51.75" customHeight="1">
      <c r="A19" s="94"/>
      <c r="B19" s="94"/>
      <c r="C19" s="108"/>
      <c r="D19" s="94"/>
      <c r="E19" s="94"/>
      <c r="F19" s="94"/>
      <c r="G19" s="94"/>
      <c r="H19" s="81" t="s">
        <v>105</v>
      </c>
      <c r="I19" s="109"/>
      <c r="J19" s="109"/>
      <c r="K19" s="74">
        <v>1</v>
      </c>
      <c r="L19" s="74">
        <v>1</v>
      </c>
      <c r="M19" s="74">
        <v>1</v>
      </c>
      <c r="N19" s="107"/>
      <c r="O19" s="106"/>
    </row>
    <row r="20" spans="2:15" ht="53.25" customHeight="1">
      <c r="B20" s="6"/>
      <c r="C20" s="6"/>
      <c r="D20" s="6"/>
      <c r="E20" s="6"/>
      <c r="F20" s="5"/>
      <c r="G20" s="3"/>
      <c r="H20" s="3"/>
      <c r="I20" s="3"/>
      <c r="J20" s="3"/>
      <c r="K20" s="3"/>
      <c r="L20" s="3"/>
      <c r="M20" s="3"/>
      <c r="N20" s="12"/>
      <c r="O20" s="12"/>
    </row>
    <row r="21" spans="2:15" ht="30.75" customHeight="1">
      <c r="B21" s="6"/>
      <c r="C21" s="6"/>
      <c r="D21" s="6"/>
      <c r="E21" s="6"/>
      <c r="F21" s="5"/>
      <c r="G21" s="3"/>
      <c r="H21" s="3"/>
      <c r="I21" s="3"/>
      <c r="J21" s="3"/>
      <c r="K21" s="3"/>
      <c r="L21" s="3"/>
      <c r="M21" s="3"/>
      <c r="N21" s="12"/>
      <c r="O21" s="12"/>
    </row>
    <row r="22" spans="2:15" ht="47.25" customHeight="1">
      <c r="B22" s="6"/>
      <c r="C22" s="6"/>
      <c r="D22" s="6"/>
      <c r="E22" s="6"/>
      <c r="F22" s="5"/>
      <c r="G22" s="3"/>
      <c r="H22" s="3"/>
      <c r="I22" s="3"/>
      <c r="J22" s="3"/>
      <c r="K22" s="3"/>
      <c r="L22" s="3"/>
      <c r="M22" s="3"/>
      <c r="N22" s="12"/>
      <c r="O22" s="12"/>
    </row>
    <row r="23" spans="2:15" ht="114.75" customHeight="1">
      <c r="B23" s="6"/>
      <c r="C23" s="6"/>
      <c r="D23" s="6"/>
      <c r="E23" s="6"/>
      <c r="F23" s="5"/>
      <c r="G23" s="3"/>
      <c r="H23" s="3"/>
      <c r="I23" s="3"/>
      <c r="J23" s="3"/>
      <c r="K23" s="3"/>
      <c r="L23" s="3"/>
      <c r="M23" s="3"/>
      <c r="N23" s="12"/>
      <c r="O23" s="12"/>
    </row>
    <row r="24" spans="2:15" ht="57" customHeight="1">
      <c r="B24" s="6"/>
      <c r="C24" s="6"/>
      <c r="D24" s="6"/>
      <c r="E24" s="6"/>
      <c r="F24" s="5"/>
      <c r="G24" s="3"/>
      <c r="H24" s="3"/>
      <c r="I24" s="3"/>
      <c r="J24" s="3"/>
      <c r="K24" s="3"/>
      <c r="L24" s="3"/>
      <c r="M24" s="3"/>
      <c r="N24" s="12"/>
      <c r="O24" s="12"/>
    </row>
    <row r="25" spans="2:15" ht="57" customHeight="1">
      <c r="B25" s="6"/>
      <c r="C25" s="6"/>
      <c r="D25" s="6"/>
      <c r="E25" s="6"/>
      <c r="F25" s="5"/>
      <c r="G25" s="3"/>
      <c r="H25" s="3"/>
      <c r="I25" s="3"/>
      <c r="J25" s="3"/>
      <c r="K25" s="3"/>
      <c r="L25" s="3"/>
      <c r="M25" s="3"/>
      <c r="N25" s="12"/>
      <c r="O25" s="12"/>
    </row>
    <row r="26" spans="2:15" ht="81.75" customHeight="1">
      <c r="B26" s="6"/>
      <c r="C26" s="6"/>
      <c r="D26" s="6"/>
      <c r="E26" s="6"/>
      <c r="F26" s="5"/>
      <c r="G26" s="3"/>
      <c r="H26" s="3"/>
      <c r="I26" s="3"/>
      <c r="J26" s="3"/>
      <c r="K26" s="3"/>
      <c r="L26" s="3"/>
      <c r="M26" s="3"/>
      <c r="N26" s="12"/>
      <c r="O26" s="12"/>
    </row>
    <row r="27" spans="2:15" ht="70.5" customHeight="1">
      <c r="B27" s="6"/>
      <c r="C27" s="10"/>
      <c r="D27" s="10"/>
      <c r="E27" s="10"/>
      <c r="F27" s="11"/>
      <c r="G27" s="4"/>
      <c r="H27" s="4"/>
      <c r="I27" s="4"/>
      <c r="J27" s="4"/>
      <c r="K27" s="4"/>
      <c r="L27" s="4"/>
      <c r="M27" s="4"/>
      <c r="N27" s="26"/>
      <c r="O27" s="26"/>
    </row>
    <row r="28" spans="2:15" ht="56.25" customHeight="1">
      <c r="B28" s="6"/>
      <c r="C28" s="10"/>
      <c r="D28" s="10"/>
      <c r="E28" s="10"/>
      <c r="F28" s="11"/>
      <c r="G28" s="4"/>
      <c r="H28" s="4"/>
      <c r="I28" s="4"/>
      <c r="J28" s="4"/>
      <c r="K28" s="4"/>
      <c r="L28" s="4"/>
      <c r="M28" s="4"/>
      <c r="N28" s="26"/>
      <c r="O28" s="26"/>
    </row>
    <row r="29" spans="2:15" ht="60" customHeight="1">
      <c r="B29" s="6"/>
      <c r="C29" s="10"/>
      <c r="D29" s="10"/>
      <c r="E29" s="10"/>
      <c r="F29" s="11"/>
      <c r="G29" s="4"/>
      <c r="H29" s="4"/>
      <c r="I29" s="4"/>
      <c r="J29" s="4"/>
      <c r="K29" s="4"/>
      <c r="L29" s="4"/>
      <c r="M29" s="4"/>
      <c r="N29" s="26"/>
      <c r="O29" s="26"/>
    </row>
    <row r="30" spans="2:15" ht="75.75" customHeight="1">
      <c r="B30" s="6"/>
      <c r="C30" s="10"/>
      <c r="D30" s="10"/>
      <c r="E30" s="10"/>
      <c r="F30" s="11"/>
      <c r="G30" s="4"/>
      <c r="H30" s="4"/>
      <c r="I30" s="4"/>
      <c r="J30" s="4"/>
      <c r="K30" s="4"/>
      <c r="L30" s="4"/>
      <c r="M30" s="4"/>
      <c r="N30" s="26"/>
      <c r="O30" s="26"/>
    </row>
    <row r="31" spans="2:15" ht="15">
      <c r="B31" s="6"/>
      <c r="C31" s="10"/>
      <c r="D31" s="10"/>
      <c r="E31" s="10"/>
      <c r="F31" s="11"/>
      <c r="G31" s="4"/>
      <c r="H31" s="4"/>
      <c r="I31" s="4"/>
      <c r="J31" s="4"/>
      <c r="K31" s="4"/>
      <c r="L31" s="4"/>
      <c r="M31" s="4"/>
      <c r="N31" s="26"/>
      <c r="O31" s="26"/>
    </row>
    <row r="32" spans="2:15" ht="51" customHeight="1">
      <c r="B32" s="6"/>
      <c r="C32" s="10"/>
      <c r="D32" s="10"/>
      <c r="E32" s="10"/>
      <c r="F32" s="11"/>
      <c r="G32" s="4"/>
      <c r="H32" s="4"/>
      <c r="I32" s="4"/>
      <c r="J32" s="4"/>
      <c r="K32" s="4"/>
      <c r="L32" s="4"/>
      <c r="M32" s="4"/>
      <c r="N32" s="26"/>
      <c r="O32" s="26"/>
    </row>
    <row r="33" spans="2:13" ht="15">
      <c r="B33" s="4"/>
      <c r="C33" s="4"/>
      <c r="E33" s="4"/>
      <c r="F33" s="5"/>
      <c r="G33" s="4"/>
      <c r="H33" s="6"/>
      <c r="I33" s="6"/>
      <c r="J33" s="4"/>
      <c r="K33" s="4"/>
      <c r="L33" s="4"/>
      <c r="M33" s="4"/>
    </row>
  </sheetData>
  <mergeCells count="20">
    <mergeCell ref="A7:M7"/>
    <mergeCell ref="F17:F19"/>
    <mergeCell ref="C2:M2"/>
    <mergeCell ref="C3:M3"/>
    <mergeCell ref="D10:D19"/>
    <mergeCell ref="C10:C19"/>
    <mergeCell ref="A10:A19"/>
    <mergeCell ref="N27:N32"/>
    <mergeCell ref="O27:O32"/>
    <mergeCell ref="E10:E14"/>
    <mergeCell ref="B10:B19"/>
    <mergeCell ref="G11:G13"/>
    <mergeCell ref="N10:N14"/>
    <mergeCell ref="O10:O14"/>
    <mergeCell ref="N15:N19"/>
    <mergeCell ref="O15:O19"/>
    <mergeCell ref="E15:E19"/>
    <mergeCell ref="G17:G19"/>
    <mergeCell ref="F10:F14"/>
    <mergeCell ref="F15:F16"/>
  </mergeCells>
  <printOptions horizontalCentered="1"/>
  <pageMargins left="0.1968503937007874" right="0.11811023622047245" top="0.15748031496062992" bottom="0.15748031496062992" header="0.31496062992125984" footer="0"/>
  <pageSetup horizontalDpi="600" verticalDpi="600" orientation="landscape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00102615356"/>
  </sheetPr>
  <dimension ref="A1:AE24"/>
  <sheetViews>
    <sheetView workbookViewId="0" topLeftCell="B10">
      <selection activeCell="B7" sqref="B7:M7"/>
    </sheetView>
  </sheetViews>
  <sheetFormatPr defaultColWidth="11.421875" defaultRowHeight="15"/>
  <cols>
    <col min="1" max="1" width="17.00390625" style="13" hidden="1" customWidth="1"/>
    <col min="2" max="2" width="19.7109375" style="13" customWidth="1"/>
    <col min="3" max="3" width="20.00390625" style="13" customWidth="1"/>
    <col min="4" max="4" width="15.7109375" style="13" customWidth="1"/>
    <col min="5" max="5" width="21.57421875" style="13" customWidth="1"/>
    <col min="6" max="6" width="22.00390625" style="13" customWidth="1"/>
    <col min="7" max="7" width="36.8515625" style="15" customWidth="1"/>
    <col min="8" max="8" width="32.7109375" style="13" customWidth="1"/>
    <col min="9" max="9" width="21.28125" style="13" hidden="1" customWidth="1"/>
    <col min="10" max="13" width="6.421875" style="17" bestFit="1" customWidth="1"/>
    <col min="14" max="15" width="11.421875" style="13" hidden="1" customWidth="1"/>
    <col min="16" max="16384" width="11.421875" style="13" customWidth="1"/>
  </cols>
  <sheetData>
    <row r="1" spans="1:31" ht="15">
      <c r="A1" s="45"/>
      <c r="B1" s="46"/>
      <c r="C1" s="46"/>
      <c r="D1" s="46"/>
      <c r="E1" s="46"/>
      <c r="F1" s="46"/>
      <c r="G1" s="47"/>
      <c r="H1" s="46"/>
      <c r="I1" s="46"/>
      <c r="J1" s="46"/>
      <c r="K1" s="47"/>
      <c r="L1" s="46"/>
      <c r="M1" s="48"/>
      <c r="N1" s="29"/>
      <c r="O1" s="29"/>
      <c r="P1" s="29"/>
      <c r="Q1" s="29"/>
      <c r="R1" s="27"/>
      <c r="S1" s="27"/>
      <c r="T1" s="27"/>
      <c r="U1" s="27"/>
      <c r="V1" s="27"/>
      <c r="W1" s="27"/>
      <c r="X1" s="27"/>
      <c r="Y1" s="27"/>
      <c r="Z1" s="27"/>
      <c r="AA1" s="27"/>
      <c r="AB1" s="28"/>
      <c r="AC1" s="28"/>
      <c r="AD1" s="27"/>
      <c r="AE1" s="27"/>
    </row>
    <row r="2" spans="1:31" ht="24.75">
      <c r="A2" s="49"/>
      <c r="B2" s="50"/>
      <c r="C2" s="51" t="s">
        <v>112</v>
      </c>
      <c r="D2" s="51"/>
      <c r="E2" s="51"/>
      <c r="F2" s="51"/>
      <c r="G2" s="51"/>
      <c r="H2" s="51"/>
      <c r="I2" s="51"/>
      <c r="J2" s="51"/>
      <c r="K2" s="51"/>
      <c r="L2" s="51"/>
      <c r="M2" s="52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</row>
    <row r="3" spans="1:31" ht="12" customHeight="1">
      <c r="A3" s="49"/>
      <c r="B3" s="53"/>
      <c r="C3" s="54" t="s">
        <v>109</v>
      </c>
      <c r="D3" s="54"/>
      <c r="E3" s="54"/>
      <c r="F3" s="54"/>
      <c r="G3" s="54"/>
      <c r="H3" s="54"/>
      <c r="I3" s="54"/>
      <c r="J3" s="54"/>
      <c r="K3" s="54"/>
      <c r="L3" s="54"/>
      <c r="M3" s="55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</row>
    <row r="4" spans="1:31" ht="15">
      <c r="A4" s="56"/>
      <c r="B4" s="31"/>
      <c r="C4" s="32"/>
      <c r="D4" s="57"/>
      <c r="E4" s="57"/>
      <c r="F4" s="58"/>
      <c r="G4" s="59"/>
      <c r="H4" s="58"/>
      <c r="I4" s="58"/>
      <c r="J4" s="58"/>
      <c r="K4" s="59"/>
      <c r="L4" s="58"/>
      <c r="M4" s="60"/>
      <c r="N4" s="35"/>
      <c r="O4" s="35"/>
      <c r="P4" s="35"/>
      <c r="Q4" s="35"/>
      <c r="R4" s="34"/>
      <c r="S4" s="34"/>
      <c r="T4" s="34"/>
      <c r="U4" s="34"/>
      <c r="V4" s="34"/>
      <c r="W4" s="34"/>
      <c r="X4" s="34"/>
      <c r="Y4" s="34"/>
      <c r="Z4" s="30"/>
      <c r="AA4" s="30"/>
      <c r="AB4" s="36"/>
      <c r="AC4" s="37" t="s">
        <v>110</v>
      </c>
      <c r="AD4" s="38"/>
      <c r="AE4" s="34"/>
    </row>
    <row r="5" spans="1:31" ht="15">
      <c r="A5" s="61"/>
      <c r="B5" s="62"/>
      <c r="C5" s="63"/>
      <c r="D5" s="64"/>
      <c r="E5" s="64"/>
      <c r="F5" s="65"/>
      <c r="G5" s="66"/>
      <c r="H5" s="65"/>
      <c r="I5" s="65"/>
      <c r="J5" s="65"/>
      <c r="K5" s="66"/>
      <c r="L5" s="65"/>
      <c r="M5" s="67"/>
      <c r="N5" s="35"/>
      <c r="O5" s="35"/>
      <c r="P5" s="35"/>
      <c r="Q5" s="35"/>
      <c r="R5" s="34"/>
      <c r="S5" s="34"/>
      <c r="T5" s="34"/>
      <c r="U5" s="34"/>
      <c r="V5" s="34"/>
      <c r="W5" s="34"/>
      <c r="X5" s="34"/>
      <c r="Y5" s="34"/>
      <c r="Z5" s="33"/>
      <c r="AA5" s="33"/>
      <c r="AB5" s="39"/>
      <c r="AC5" s="40" t="s">
        <v>111</v>
      </c>
      <c r="AD5" s="38"/>
      <c r="AE5" s="34"/>
    </row>
    <row r="6" spans="7:16" ht="15">
      <c r="G6" s="18"/>
      <c r="H6" s="18"/>
      <c r="I6" s="19"/>
      <c r="P6" s="16"/>
    </row>
    <row r="7" spans="1:15" s="68" customFormat="1" ht="27" customHeight="1">
      <c r="A7" s="43"/>
      <c r="B7" s="135" t="s">
        <v>116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7"/>
      <c r="N7" s="134"/>
      <c r="O7" s="134"/>
    </row>
    <row r="8" spans="7:16" ht="15.75" thickBot="1">
      <c r="G8" s="18"/>
      <c r="H8" s="18"/>
      <c r="I8" s="19"/>
      <c r="P8" s="16"/>
    </row>
    <row r="9" spans="1:15" s="1" customFormat="1" ht="45.75" customHeight="1">
      <c r="A9" s="44" t="s">
        <v>92</v>
      </c>
      <c r="B9" s="44" t="s">
        <v>0</v>
      </c>
      <c r="C9" s="44" t="s">
        <v>1</v>
      </c>
      <c r="D9" s="44" t="s">
        <v>2</v>
      </c>
      <c r="E9" s="44" t="s">
        <v>3</v>
      </c>
      <c r="F9" s="44" t="s">
        <v>4</v>
      </c>
      <c r="G9" s="44" t="s">
        <v>5</v>
      </c>
      <c r="H9" s="44" t="s">
        <v>6</v>
      </c>
      <c r="I9" s="44" t="s">
        <v>63</v>
      </c>
      <c r="J9" s="44">
        <v>2019</v>
      </c>
      <c r="K9" s="44">
        <v>2020</v>
      </c>
      <c r="L9" s="44">
        <v>2021</v>
      </c>
      <c r="M9" s="44">
        <v>2022</v>
      </c>
      <c r="N9" s="24" t="s">
        <v>31</v>
      </c>
      <c r="O9" s="14" t="s">
        <v>32</v>
      </c>
    </row>
    <row r="10" spans="1:15" s="80" customFormat="1" ht="51" customHeight="1">
      <c r="A10" s="110" t="s">
        <v>10</v>
      </c>
      <c r="B10" s="110" t="s">
        <v>7</v>
      </c>
      <c r="C10" s="110" t="s">
        <v>33</v>
      </c>
      <c r="D10" s="111" t="s">
        <v>11</v>
      </c>
      <c r="E10" s="111" t="s">
        <v>8</v>
      </c>
      <c r="F10" s="111" t="s">
        <v>85</v>
      </c>
      <c r="G10" s="112" t="s">
        <v>23</v>
      </c>
      <c r="H10" s="113" t="s">
        <v>29</v>
      </c>
      <c r="I10" s="114"/>
      <c r="J10" s="115">
        <v>4</v>
      </c>
      <c r="K10" s="115">
        <v>4</v>
      </c>
      <c r="L10" s="115">
        <v>4</v>
      </c>
      <c r="M10" s="115">
        <v>4</v>
      </c>
      <c r="N10" s="116">
        <v>825926353</v>
      </c>
      <c r="O10" s="117">
        <v>3303705412</v>
      </c>
    </row>
    <row r="11" spans="1:15" s="80" customFormat="1" ht="63.75" customHeight="1">
      <c r="A11" s="110"/>
      <c r="B11" s="110"/>
      <c r="C11" s="110"/>
      <c r="D11" s="111"/>
      <c r="E11" s="111"/>
      <c r="F11" s="111"/>
      <c r="G11" s="112" t="s">
        <v>24</v>
      </c>
      <c r="H11" s="113"/>
      <c r="I11" s="114"/>
      <c r="J11" s="115">
        <v>4</v>
      </c>
      <c r="K11" s="115">
        <v>4</v>
      </c>
      <c r="L11" s="115">
        <v>4</v>
      </c>
      <c r="M11" s="115">
        <v>4</v>
      </c>
      <c r="N11" s="116"/>
      <c r="O11" s="117"/>
    </row>
    <row r="12" spans="1:15" s="80" customFormat="1" ht="33.75">
      <c r="A12" s="110"/>
      <c r="B12" s="110"/>
      <c r="C12" s="110"/>
      <c r="D12" s="111"/>
      <c r="E12" s="111"/>
      <c r="F12" s="111"/>
      <c r="G12" s="112" t="s">
        <v>25</v>
      </c>
      <c r="H12" s="113"/>
      <c r="I12" s="114"/>
      <c r="J12" s="115">
        <v>4</v>
      </c>
      <c r="K12" s="115">
        <v>4</v>
      </c>
      <c r="L12" s="115">
        <v>4</v>
      </c>
      <c r="M12" s="115">
        <v>4</v>
      </c>
      <c r="N12" s="116"/>
      <c r="O12" s="117"/>
    </row>
    <row r="13" spans="1:15" s="80" customFormat="1" ht="22.5">
      <c r="A13" s="110"/>
      <c r="B13" s="110"/>
      <c r="C13" s="110"/>
      <c r="D13" s="111"/>
      <c r="E13" s="111"/>
      <c r="F13" s="111"/>
      <c r="G13" s="112" t="s">
        <v>26</v>
      </c>
      <c r="H13" s="113"/>
      <c r="I13" s="114"/>
      <c r="J13" s="115">
        <v>4</v>
      </c>
      <c r="K13" s="115">
        <v>4</v>
      </c>
      <c r="L13" s="115">
        <v>4</v>
      </c>
      <c r="M13" s="115">
        <v>4</v>
      </c>
      <c r="N13" s="116"/>
      <c r="O13" s="117"/>
    </row>
    <row r="14" spans="1:15" s="80" customFormat="1" ht="33.75">
      <c r="A14" s="110"/>
      <c r="B14" s="110"/>
      <c r="C14" s="110"/>
      <c r="D14" s="111"/>
      <c r="E14" s="111"/>
      <c r="F14" s="111"/>
      <c r="G14" s="112" t="s">
        <v>27</v>
      </c>
      <c r="H14" s="113"/>
      <c r="I14" s="114"/>
      <c r="J14" s="115">
        <v>4</v>
      </c>
      <c r="K14" s="115">
        <v>4</v>
      </c>
      <c r="L14" s="115">
        <v>4</v>
      </c>
      <c r="M14" s="115">
        <v>4</v>
      </c>
      <c r="N14" s="116"/>
      <c r="O14" s="117"/>
    </row>
    <row r="15" spans="1:15" s="80" customFormat="1" ht="33.75">
      <c r="A15" s="110"/>
      <c r="B15" s="110"/>
      <c r="C15" s="110"/>
      <c r="D15" s="111"/>
      <c r="E15" s="111"/>
      <c r="F15" s="111"/>
      <c r="G15" s="73" t="s">
        <v>108</v>
      </c>
      <c r="H15" s="113"/>
      <c r="I15" s="114"/>
      <c r="J15" s="115">
        <v>3</v>
      </c>
      <c r="K15" s="115">
        <v>3</v>
      </c>
      <c r="L15" s="115">
        <v>4</v>
      </c>
      <c r="M15" s="115">
        <v>4</v>
      </c>
      <c r="N15" s="116"/>
      <c r="O15" s="117"/>
    </row>
    <row r="16" spans="1:15" s="80" customFormat="1" ht="22.5">
      <c r="A16" s="110"/>
      <c r="B16" s="110"/>
      <c r="C16" s="110"/>
      <c r="D16" s="111"/>
      <c r="E16" s="111"/>
      <c r="F16" s="111"/>
      <c r="G16" s="73" t="s">
        <v>28</v>
      </c>
      <c r="H16" s="113"/>
      <c r="I16" s="114"/>
      <c r="J16" s="115">
        <v>4</v>
      </c>
      <c r="K16" s="115">
        <v>4</v>
      </c>
      <c r="L16" s="115">
        <v>4</v>
      </c>
      <c r="M16" s="115">
        <v>4</v>
      </c>
      <c r="N16" s="116"/>
      <c r="O16" s="117"/>
    </row>
    <row r="17" spans="1:15" s="80" customFormat="1" ht="45">
      <c r="A17" s="110"/>
      <c r="B17" s="110"/>
      <c r="C17" s="110"/>
      <c r="D17" s="111"/>
      <c r="E17" s="111" t="s">
        <v>9</v>
      </c>
      <c r="F17" s="111"/>
      <c r="G17" s="118" t="s">
        <v>15</v>
      </c>
      <c r="H17" s="113" t="s">
        <v>21</v>
      </c>
      <c r="I17" s="114"/>
      <c r="J17" s="115">
        <v>1</v>
      </c>
      <c r="K17" s="115">
        <v>1</v>
      </c>
      <c r="L17" s="115">
        <v>1</v>
      </c>
      <c r="M17" s="115">
        <v>1</v>
      </c>
      <c r="N17" s="119">
        <v>49358841</v>
      </c>
      <c r="O17" s="120">
        <f>+N17*4</f>
        <v>197435364</v>
      </c>
    </row>
    <row r="18" spans="1:15" s="80" customFormat="1" ht="45">
      <c r="A18" s="110"/>
      <c r="B18" s="110"/>
      <c r="C18" s="110"/>
      <c r="D18" s="111"/>
      <c r="E18" s="111"/>
      <c r="F18" s="111"/>
      <c r="G18" s="118" t="s">
        <v>16</v>
      </c>
      <c r="H18" s="113"/>
      <c r="I18" s="114"/>
      <c r="J18" s="115">
        <v>1</v>
      </c>
      <c r="K18" s="115">
        <v>1</v>
      </c>
      <c r="L18" s="115">
        <v>1</v>
      </c>
      <c r="M18" s="115">
        <v>1</v>
      </c>
      <c r="N18" s="121"/>
      <c r="O18" s="122"/>
    </row>
    <row r="19" spans="1:15" s="80" customFormat="1" ht="56.25" customHeight="1">
      <c r="A19" s="110"/>
      <c r="B19" s="110"/>
      <c r="C19" s="110"/>
      <c r="D19" s="111"/>
      <c r="E19" s="111"/>
      <c r="F19" s="111"/>
      <c r="G19" s="118" t="s">
        <v>17</v>
      </c>
      <c r="H19" s="113" t="s">
        <v>22</v>
      </c>
      <c r="I19" s="123"/>
      <c r="J19" s="115">
        <v>1</v>
      </c>
      <c r="K19" s="115">
        <v>1</v>
      </c>
      <c r="L19" s="115">
        <v>1</v>
      </c>
      <c r="M19" s="115">
        <v>1</v>
      </c>
      <c r="N19" s="121"/>
      <c r="O19" s="122"/>
    </row>
    <row r="20" spans="1:15" s="80" customFormat="1" ht="52.5" customHeight="1">
      <c r="A20" s="110"/>
      <c r="B20" s="110"/>
      <c r="C20" s="110"/>
      <c r="D20" s="111"/>
      <c r="E20" s="111"/>
      <c r="F20" s="111"/>
      <c r="G20" s="118" t="s">
        <v>18</v>
      </c>
      <c r="H20" s="113"/>
      <c r="I20" s="123"/>
      <c r="J20" s="115">
        <v>1</v>
      </c>
      <c r="K20" s="115">
        <v>1</v>
      </c>
      <c r="L20" s="115">
        <v>1</v>
      </c>
      <c r="M20" s="115">
        <v>1</v>
      </c>
      <c r="N20" s="124"/>
      <c r="O20" s="125"/>
    </row>
    <row r="21" spans="1:15" s="80" customFormat="1" ht="108.75" customHeight="1">
      <c r="A21" s="110"/>
      <c r="B21" s="110"/>
      <c r="C21" s="110"/>
      <c r="D21" s="111"/>
      <c r="E21" s="111"/>
      <c r="F21" s="111"/>
      <c r="G21" s="112" t="s">
        <v>19</v>
      </c>
      <c r="H21" s="113" t="s">
        <v>12</v>
      </c>
      <c r="I21" s="114"/>
      <c r="J21" s="126">
        <v>0.25</v>
      </c>
      <c r="K21" s="126">
        <v>0.25</v>
      </c>
      <c r="L21" s="126">
        <v>0.25</v>
      </c>
      <c r="M21" s="126">
        <v>0.25</v>
      </c>
      <c r="N21" s="127">
        <f>7769980+66208796</f>
        <v>73978776</v>
      </c>
      <c r="O21" s="128">
        <f>+N21*4</f>
        <v>295915104</v>
      </c>
    </row>
    <row r="22" spans="1:15" s="80" customFormat="1" ht="111.75" customHeight="1">
      <c r="A22" s="110"/>
      <c r="B22" s="110"/>
      <c r="C22" s="110"/>
      <c r="D22" s="111"/>
      <c r="E22" s="111"/>
      <c r="F22" s="111"/>
      <c r="G22" s="112" t="s">
        <v>20</v>
      </c>
      <c r="H22" s="113"/>
      <c r="I22" s="114"/>
      <c r="J22" s="126">
        <v>0.25</v>
      </c>
      <c r="K22" s="126">
        <v>0.25</v>
      </c>
      <c r="L22" s="126">
        <v>0.25</v>
      </c>
      <c r="M22" s="126">
        <v>0.25</v>
      </c>
      <c r="N22" s="129"/>
      <c r="O22" s="130"/>
    </row>
    <row r="23" spans="1:15" s="80" customFormat="1" ht="56.25">
      <c r="A23" s="110"/>
      <c r="B23" s="110"/>
      <c r="C23" s="110"/>
      <c r="D23" s="111"/>
      <c r="E23" s="111"/>
      <c r="F23" s="111"/>
      <c r="G23" s="112" t="s">
        <v>13</v>
      </c>
      <c r="H23" s="113"/>
      <c r="I23" s="114"/>
      <c r="J23" s="126">
        <v>0.25</v>
      </c>
      <c r="K23" s="126">
        <v>0.25</v>
      </c>
      <c r="L23" s="126">
        <v>0.25</v>
      </c>
      <c r="M23" s="126">
        <v>0.25</v>
      </c>
      <c r="N23" s="129"/>
      <c r="O23" s="130"/>
    </row>
    <row r="24" spans="1:15" s="80" customFormat="1" ht="23.25" thickBot="1">
      <c r="A24" s="110"/>
      <c r="B24" s="110"/>
      <c r="C24" s="110"/>
      <c r="D24" s="111"/>
      <c r="E24" s="111"/>
      <c r="F24" s="111"/>
      <c r="G24" s="112" t="s">
        <v>14</v>
      </c>
      <c r="H24" s="131" t="s">
        <v>30</v>
      </c>
      <c r="I24" s="131"/>
      <c r="J24" s="126">
        <v>0.25</v>
      </c>
      <c r="K24" s="126">
        <v>0.25</v>
      </c>
      <c r="L24" s="126">
        <v>0.25</v>
      </c>
      <c r="M24" s="126">
        <v>0.25</v>
      </c>
      <c r="N24" s="132"/>
      <c r="O24" s="133"/>
    </row>
  </sheetData>
  <mergeCells count="20">
    <mergeCell ref="C2:M2"/>
    <mergeCell ref="C3:M3"/>
    <mergeCell ref="B7:M7"/>
    <mergeCell ref="A10:A24"/>
    <mergeCell ref="B10:B24"/>
    <mergeCell ref="C10:C24"/>
    <mergeCell ref="D10:D24"/>
    <mergeCell ref="E10:E16"/>
    <mergeCell ref="O21:O24"/>
    <mergeCell ref="H10:H16"/>
    <mergeCell ref="N10:N16"/>
    <mergeCell ref="O10:O16"/>
    <mergeCell ref="E17:E24"/>
    <mergeCell ref="H17:H18"/>
    <mergeCell ref="N17:N20"/>
    <mergeCell ref="O17:O20"/>
    <mergeCell ref="H19:H20"/>
    <mergeCell ref="H21:H23"/>
    <mergeCell ref="N21:N24"/>
    <mergeCell ref="F10:F24"/>
  </mergeCells>
  <printOptions horizontalCentered="1"/>
  <pageMargins left="0.11811023622047245" right="0.11811023622047245" top="0.15748031496062992" bottom="0.15748031496062992" header="0.31496062992125984" footer="0"/>
  <pageSetup horizontalDpi="600" verticalDpi="600" orientation="landscape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Fernanda Lastra Iglesias</dc:creator>
  <cp:keywords/>
  <dc:description/>
  <cp:lastModifiedBy>Adriana Guerrero</cp:lastModifiedBy>
  <cp:lastPrinted>2019-01-10T19:19:28Z</cp:lastPrinted>
  <dcterms:created xsi:type="dcterms:W3CDTF">2018-12-03T19:50:31Z</dcterms:created>
  <dcterms:modified xsi:type="dcterms:W3CDTF">2019-01-24T03:11:29Z</dcterms:modified>
  <cp:category/>
  <cp:version/>
  <cp:contentType/>
  <cp:contentStatus/>
</cp:coreProperties>
</file>