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9735" firstSheet="1" activeTab="3"/>
  </bookViews>
  <sheets>
    <sheet name="TRANSP. ANTICO. ATENC. CIUDADAN" sheetId="5" r:id="rId1"/>
    <sheet name="GESTIÓN TALENTO HUMANO" sheetId="4" r:id="rId2"/>
    <sheet name="EFICIENCIA ADMINISTRATIVA " sheetId="1" r:id="rId3"/>
    <sheet name="GESTION FINANCIERA " sheetId="7" r:id="rId4"/>
  </sheets>
  <definedNames/>
  <calcPr calcId="152511"/>
</workbook>
</file>

<file path=xl/comments3.xml><?xml version="1.0" encoding="utf-8"?>
<comments xmlns="http://schemas.openxmlformats.org/spreadsheetml/2006/main">
  <authors>
    <author>usuario</author>
  </authors>
  <commentList>
    <comment ref="F25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<sst xmlns="http://schemas.openxmlformats.org/spreadsheetml/2006/main" count="313" uniqueCount="187">
  <si>
    <t>FECHA DE SEGUIMIENTO:</t>
  </si>
  <si>
    <t xml:space="preserve">RESPONSABLE: </t>
  </si>
  <si>
    <t>VIGENCIA:</t>
  </si>
  <si>
    <t xml:space="preserve">ESTRATEGIA 1:  </t>
  </si>
  <si>
    <t xml:space="preserve">META </t>
  </si>
  <si>
    <t>FÓRMULA DEL INDICADOR</t>
  </si>
  <si>
    <t>Cumplimiento real del indicador</t>
  </si>
  <si>
    <t>ACTIVIDADES ESPECÍFICAS</t>
  </si>
  <si>
    <t>(Tácticas)</t>
  </si>
  <si>
    <t>PRODUCTO</t>
  </si>
  <si>
    <t>FECHA DE EJECUCIÓN</t>
  </si>
  <si>
    <t>RECURSOS REQUERIDOS</t>
  </si>
  <si>
    <t>ANÁLISIS</t>
  </si>
  <si>
    <t>ACCIONES CORRECTIVAS</t>
  </si>
  <si>
    <t>CUMPLIMIENTO DE LA ESTRATEGIA</t>
  </si>
  <si>
    <t>CUMPLIMIENTO TOTAL</t>
  </si>
  <si>
    <t xml:space="preserve"> 1er Trimestre</t>
  </si>
  <si>
    <t>2do Trimestre</t>
  </si>
  <si>
    <t xml:space="preserve"> 3er Trimestre</t>
  </si>
  <si>
    <t xml:space="preserve"> 4to Trimestre</t>
  </si>
  <si>
    <t>FECHA  INICIO</t>
  </si>
  <si>
    <t>FECHA FINAL</t>
  </si>
  <si>
    <t>PRESUPUESTO APROBADO</t>
  </si>
  <si>
    <t>PRESUPUESTO EJECUTADO</t>
  </si>
  <si>
    <t>FINANCIEROS</t>
  </si>
  <si>
    <t xml:space="preserve">(Adiciones o Modificaciones) </t>
  </si>
  <si>
    <t>PRESUPUESTO POR EJECUTAR</t>
  </si>
  <si>
    <t>PORCENTAJE DE EJECUCIÓN</t>
  </si>
  <si>
    <t>CUMPLIMIENTO DEL PLAN DE ACCIÓN</t>
  </si>
  <si>
    <t xml:space="preserve">% Acumulado) I trimestre 2015          </t>
  </si>
  <si>
    <t>SEGUIMIENTO PRIMER TRIMESTRE DEL PLAN DE ACCIÓN ANUAL 2015</t>
  </si>
  <si>
    <t>POLITICA</t>
  </si>
  <si>
    <t>Transparencia, Participación y Servicio al Ciudadano</t>
  </si>
  <si>
    <t>Fortalecer la participación desde la planeación</t>
  </si>
  <si>
    <t>Realizar las actividades Actualizar el 100% de la página Web de acuerdo con la normatividad vigente</t>
  </si>
  <si>
    <t>Actividades ejecutadas / actividades planeadas *100</t>
  </si>
  <si>
    <t>Realizar el diagnóstico de la página web</t>
  </si>
  <si>
    <t>Realizar ajustes de acuerdo al diagnóstico</t>
  </si>
  <si>
    <t>Establecer en la entidad política para manejo y protección de datos</t>
  </si>
  <si>
    <t>Implementar accesibilidad en las páginas Web</t>
  </si>
  <si>
    <t>Diagnóstico de la página web</t>
  </si>
  <si>
    <t>Página Web actualizada</t>
  </si>
  <si>
    <t>Política de protección de datos adoptada y publicada</t>
  </si>
  <si>
    <t>Un documento Diagnóstico</t>
  </si>
  <si>
    <t>Mejorar y/o implementar tres mecanismos de participación de los cuales al menos uno se direccione para población con necesidades especiales</t>
  </si>
  <si>
    <t>Mecanismos de participación mejorados y/o implementados / Mecanismos identificados a mejorar o implementar * 100</t>
  </si>
  <si>
    <t>Evaluar y reformular los mecanismos existentes de acuerdo con la caracterización de ciudadanos</t>
  </si>
  <si>
    <t>Diseñar y/o  actualizar los mecanismos de evaluación</t>
  </si>
  <si>
    <t>Tres mecanismos implementados</t>
  </si>
  <si>
    <t>PESO DE LA ESTRATEGIA
(Porcentaje)</t>
  </si>
  <si>
    <t xml:space="preserve">ESTRATEGIA 2:  </t>
  </si>
  <si>
    <t>Fortalecer el Servicio al Ciudadano</t>
  </si>
  <si>
    <t>PORCENTAJE DE EJECUCIÓN (%)</t>
  </si>
  <si>
    <t xml:space="preserve">FINANCIEROS 
(Adiciones o Modificaciones) </t>
  </si>
  <si>
    <t>Realizar la evaluación del 100% de los trámites o servicios de la entidad</t>
  </si>
  <si>
    <t>Trámites o servicios actualizados / Total de trámites o servicios planeados de acuerdo al resultado del plan de mejoramiento * 100</t>
  </si>
  <si>
    <t>Realizar y aplicar la evaluación de los trámites y servicios (necesidades y expectativas)</t>
  </si>
  <si>
    <t>Un documento de resultados de evaluación</t>
  </si>
  <si>
    <t>Un documento del plan de mejoramiento de la evaluación de necesidades y expectativas</t>
  </si>
  <si>
    <t xml:space="preserve">Realizar el 100% de las actividades establecidas en el Plan Anticorrupción y de Atención al Ciudadano </t>
  </si>
  <si>
    <t>Actualizar mapa de riesgos</t>
  </si>
  <si>
    <t>Realizar tres evaluaciones al año del plan anticorrupción y de atención al ciudadano</t>
  </si>
  <si>
    <t>Mapa de riesgos actualizado</t>
  </si>
  <si>
    <t>Tres informes de evaluación del Plan  de Anticorrupción  y Atención al Ciudadano</t>
  </si>
  <si>
    <t>CUMPLIMIENTO</t>
  </si>
  <si>
    <t>Gestión del Talento Humano</t>
  </si>
  <si>
    <t>Garantizar el ingreso, permanencia y retiro del talento humano de manera eficiente</t>
  </si>
  <si>
    <t>Adelantar las actividades requeridas para el cumplimiento del 100% del plan anual de capacitación</t>
  </si>
  <si>
    <t>Número de actividades realizadas en el periodo / Actividades programadas en el periodo * 100</t>
  </si>
  <si>
    <t>Articular recursos de las diferentes entidades del sector para la articulación del plan de capacitación</t>
  </si>
  <si>
    <t>Elaborar diagnóstico de necesidades de capacitación</t>
  </si>
  <si>
    <t>Formular y ejecutar el plan de capacitación</t>
  </si>
  <si>
    <t>Evaluación de la efectividad de la capacitación</t>
  </si>
  <si>
    <t>Diagnóstico de necesidades de capacitación</t>
  </si>
  <si>
    <t>Plan de Capacitación</t>
  </si>
  <si>
    <t>Un documento</t>
  </si>
  <si>
    <t>Adelantar las actividades requeridas para la  actualización del 100% del plan estratégico de Recursos Humanos</t>
  </si>
  <si>
    <t>Número de actividades realizadas / Número de actividades requeridas *100</t>
  </si>
  <si>
    <t>Diseñar el plan estratégico de Recurso Humano</t>
  </si>
  <si>
    <t>Reporte de vacantes definitivas al DAFP y CNSC inicio y adelanto  concurso de méritos</t>
  </si>
  <si>
    <t>Evaluación del plan estratégico de recursos humanos</t>
  </si>
  <si>
    <t>Reporte de Vacantes</t>
  </si>
  <si>
    <t>Evaluación del Plan Estratégico de Recursos Humanos</t>
  </si>
  <si>
    <t>Adelantar las actividades requeridas para la actualización y ejecución del plan de bienestar e incentivos en un 100%</t>
  </si>
  <si>
    <t>Numero de actividades realizadas en el periodo / Actividades programadas en el periodo * 100</t>
  </si>
  <si>
    <t>Diagnóstico de necesidades de bienestar</t>
  </si>
  <si>
    <t>Un documento de diagnóstico de necesidades de bienestar</t>
  </si>
  <si>
    <t>Formulación  y ejecución del plan de bienestar e incentivos</t>
  </si>
  <si>
    <t>Número de actividades realizadas</t>
  </si>
  <si>
    <t>Realizar las acciones definidas en el Decreto 1785 de 2014 para la actualización del manual de funciones</t>
  </si>
  <si>
    <t>Número de actividades realizadas / Número de actividades programadas * 100</t>
  </si>
  <si>
    <t>Identificar  y hacer los cambios a realizar en cuanto a funciones, competencias y requisitos</t>
  </si>
  <si>
    <t>Un documento identificando los cambios</t>
  </si>
  <si>
    <t>Elaboración del acto administrativo de modificación del manual de funciones</t>
  </si>
  <si>
    <t>Acto Administrativo del manual de funciones actualizado</t>
  </si>
  <si>
    <t>Política:</t>
  </si>
  <si>
    <t>Eficiencia Administrativa</t>
  </si>
  <si>
    <t xml:space="preserve">Revisar y actualizar  las actividades  establecidas en el sistema integrado de gestión  </t>
  </si>
  <si>
    <t>Número de actividades realizadas  / Actividades programadas en el periodo * 100</t>
  </si>
  <si>
    <t>Revisar y actualizar el Sistema Integrado de Gestión</t>
  </si>
  <si>
    <t>Un documento de análisis de la vigencia</t>
  </si>
  <si>
    <t>Sistema de gestión de calidad actualizado</t>
  </si>
  <si>
    <t>Reducir en un 10% el consumo de papel</t>
  </si>
  <si>
    <t>Consumo de papel vigencia actual / Comsumo de papel vigencia anterior * 100</t>
  </si>
  <si>
    <t>Incrementar el uso de los recursos tecnológicos</t>
  </si>
  <si>
    <t>Campañas realizadas</t>
  </si>
  <si>
    <t>Actos administrativos internos</t>
  </si>
  <si>
    <t>Estrategias de reducción de consumo de papel</t>
  </si>
  <si>
    <t>Realizar la revisión de los trámites y/o servicios para continuar con su racionalización</t>
  </si>
  <si>
    <t>Número de trámites y/o servicios actualizados / Número de trámites y/o servicios de la entidad * 100</t>
  </si>
  <si>
    <t>Revisar y actualizar los trámites y /o servicios en el SUIT. 3.O</t>
  </si>
  <si>
    <t>Sistema de información SUIT 3.0 actualizado</t>
  </si>
  <si>
    <t>85% del cumplimiento de plan anual de ajuste tecnológico 2015</t>
  </si>
  <si>
    <t>Número de actividades realizadas / Actividades programadas en el Plan Anual de Ajuste Tecnológico 2015 * 100</t>
  </si>
  <si>
    <t>Elaborar el ajuste tecnológico 2015</t>
  </si>
  <si>
    <t>Realizar seguimiento del plan  de ajuste tecnológico</t>
  </si>
  <si>
    <t>Documento Plan de ajuste tecnológico</t>
  </si>
  <si>
    <t>Revisar el Programa de gestión documental y actualizarlo en su totalidad para su posterior publicación</t>
  </si>
  <si>
    <t xml:space="preserve">Cumplimiento revisión  Programa de Gestión Documental </t>
  </si>
  <si>
    <t>Elaborar el documento del programa de gestión documental</t>
  </si>
  <si>
    <t>Revisar y actualizar las TRD</t>
  </si>
  <si>
    <t>Realizar el inventario documental</t>
  </si>
  <si>
    <t>Programa de gestión documental  elaborado y/o actualizado y publicado</t>
  </si>
  <si>
    <t xml:space="preserve">FINANCIEROS
(Adiciones o Modificaciones) </t>
  </si>
  <si>
    <t xml:space="preserve">CUMPLIMIENTO </t>
  </si>
  <si>
    <t>Política</t>
  </si>
  <si>
    <t>Gestión Financiera</t>
  </si>
  <si>
    <t>Garantizar eficiencia, eficacia y efectividad en el uso de los recursos financieros</t>
  </si>
  <si>
    <t>Continuar con el desarrollo de los seis componentes de la eficiencia administarativa mediante la aplicación de la normtividad vigente acorde a las necesidades y expectavivas sectoriales</t>
  </si>
  <si>
    <t>Cumplimiento del 100% de la programación y ejecución presupuestal</t>
  </si>
  <si>
    <t>100% del cumplimiento del PAC</t>
  </si>
  <si>
    <t>90% del cumplimiento del Plan Anual de Adquisiciones</t>
  </si>
  <si>
    <t>100% Adhesión a los acuerdos marco de precio</t>
  </si>
  <si>
    <t xml:space="preserve">
(Presupuesto ejecutado / Presupuesto asignado)*100</t>
  </si>
  <si>
    <t xml:space="preserve">
(PAC ejecutado / PAC asignado)*100</t>
  </si>
  <si>
    <t>(Plan de adquisiciones ejecutado/ plan adquisiciones programado)*100</t>
  </si>
  <si>
    <t>(# Acuerdos marco adheridos / # acuerdos marco que apliquen al sector)*100</t>
  </si>
  <si>
    <t>Seguimiento periódico a la ejecución presupuestal</t>
  </si>
  <si>
    <t>Reportes SIIF evaluados (informes)</t>
  </si>
  <si>
    <t>Seguimiento periódico al cumplimiento del PAC</t>
  </si>
  <si>
    <t xml:space="preserve">Reportes </t>
  </si>
  <si>
    <t>Realizar seguimiento al Plan Anual de Adquisiciones</t>
  </si>
  <si>
    <t>Sensibilizar y cumplir con los compromisos de austeridad</t>
  </si>
  <si>
    <t>Acuerdos suscritos</t>
  </si>
  <si>
    <t>PESO DE LA ESTRATEGIA
%</t>
  </si>
  <si>
    <t>ENTIDAD</t>
  </si>
  <si>
    <t>SEGUIMIENTO TERCER TRIMESTRE DEL PLAN DE ACCIÓN ANUAL 2015</t>
  </si>
  <si>
    <t xml:space="preserve">% Acumulado) II trimestre 2015          </t>
  </si>
  <si>
    <t>SEGUIMIENTO TERCER  TRIMESTRE DEL PLAN DE ACCIÓN ANUAL 2015</t>
  </si>
  <si>
    <t>N/A</t>
  </si>
  <si>
    <t xml:space="preserve">INSTITUTO NACIONAL PARA SORDOS </t>
  </si>
  <si>
    <t>OFICINA ASESORA DE PLANEACIÓN Y SISTEMAS - SECRETARIA GENERAL</t>
  </si>
  <si>
    <t xml:space="preserve">% Acumulado) II trimestre 2015         </t>
  </si>
  <si>
    <t xml:space="preserve">La entidad cuenta con la matriz anticorrupción y mapa de riesgos </t>
  </si>
  <si>
    <t>El  INSOR no tiene trámites. Cuenta con 3 OPA que reciben evaluación permanente por parte de los usuarios.</t>
  </si>
  <si>
    <t>Con base en la consolidación de las evaluaciones realizadas por los usuarios, se tomarán las decisiones de mejoramiento.</t>
  </si>
  <si>
    <t>Se realizó diagnóstico de la página web</t>
  </si>
  <si>
    <t>Los ajustes son permanentes de acuerdo con lo recogido en el diagnóstico y la información cambiante del entorno.</t>
  </si>
  <si>
    <t>Esta en proceso de construcción la política de protección de datos</t>
  </si>
  <si>
    <t xml:space="preserve">El diagnóstico de la pagina web contiene lo concerniente a la accesibilidad </t>
  </si>
  <si>
    <t xml:space="preserve"> 2 seguimientos realizado por la Oficina de Control Interno. Se construyó  propuesta del plan anticorrupción.</t>
  </si>
  <si>
    <t>1. Implementación de la estrategia denominada "Tu hora con Marcela".
2. Registro de personas sordas en busqueda de empleo y canalización de ofertas laborales.
Mecanismo de atención a empresas públicas y privadas para la adopción de ajustes razonables que permitan la accesibilidad de la población sorda.</t>
  </si>
  <si>
    <t xml:space="preserve">  </t>
  </si>
  <si>
    <t xml:space="preserve"> </t>
  </si>
  <si>
    <t>Se elaboró Plan de Capacitación</t>
  </si>
  <si>
    <t>Se cuenta con la herramienta de evaluación</t>
  </si>
  <si>
    <t>Se elaboró el Plan Estratégico de Talento Humano</t>
  </si>
  <si>
    <t xml:space="preserve">Se elaboró encuesta de capacitación con la participación de los funcionarios </t>
  </si>
  <si>
    <t>Se elaoboró Plan de Bienestar</t>
  </si>
  <si>
    <t xml:space="preserve">En el primer trimestre se identificaron las necesidades de ajuste </t>
  </si>
  <si>
    <t>Campaña de reuso y reciclaje</t>
  </si>
  <si>
    <t>Se expidieron 2 resoluciones para donación de recursos tecnológicos</t>
  </si>
  <si>
    <t xml:space="preserve">Se elaboró el PETIC </t>
  </si>
  <si>
    <t>SE hace seguimiento en el Plan de Adquisiciones y los proyectos de tecnología</t>
  </si>
  <si>
    <t xml:space="preserve">Se arrendaron impresoras con funcionalidad duplex para el ahorro de papel. </t>
  </si>
  <si>
    <t>Se reportó y publicó listado de vacantes. No se ha adelantado concurso de méritos</t>
  </si>
  <si>
    <t>Se actualizaron las TRD en el mes de septiembre</t>
  </si>
  <si>
    <t>El INSOR cuenta con 3 OPA publicadas y actualizadas en el SUIT 3.0</t>
  </si>
  <si>
    <t>Se han adelantado acciones de revisión de documentos del SGC</t>
  </si>
  <si>
    <t>Se cuenta con una versión preliminar de análisis del S I G</t>
  </si>
  <si>
    <t>Documento elaborado Res 065 de 2015</t>
  </si>
  <si>
    <t>Para el ultimo trimestre se culminará el inventario documental</t>
  </si>
  <si>
    <t>En el tercer  trimestre el nivel de ejecución presupuestal llego al 56,19%. Se realizó un aplazamiento por $2,451,971,616</t>
  </si>
  <si>
    <t>Con corte al tercer trimestre se ha hecho adhesión a los acuerdos marco de: Combustibles, SOAT, papelería, Ss de conectividad, Dotaciones de vestuario</t>
  </si>
  <si>
    <t>El Plan Anual de Adquisiciones ejecutado con corte al tercer trimestre de 2015, corresponde al  69% por un valor de $1,224,047,167 de un total aprobado de $1,764,421,488</t>
  </si>
  <si>
    <t>Se expide la Resolución del Manual Específico de Funciones y Requisitos en el primer trimestre</t>
  </si>
  <si>
    <t>El PAC solicitado y asignado ha sido ejecutado a cabalidad al 100% en cada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</si>
</sst>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8"/>
      <color rgb="FFFF0000"/>
      <name val="Arial"/>
      <family val="2"/>
    </font>
    <font>
      <b/>
      <sz val="9"/>
      <color rgb="FF000000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CE6F1"/>
        <bgColor indexed="64"/>
      </patternFill>
    </fill>
  </fills>
  <borders count="10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>
        <color rgb="FF000000"/>
      </top>
      <bottom/>
    </border>
    <border>
      <left/>
      <right style="medium"/>
      <top style="medium">
        <color rgb="FF000000"/>
      </top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/>
      <top style="medium"/>
      <bottom style="medium"/>
    </border>
    <border>
      <left/>
      <right/>
      <top style="medium"/>
      <bottom style="medium"/>
    </border>
    <border>
      <left/>
      <right style="thin">
        <color rgb="FF000000"/>
      </right>
      <top style="medium"/>
      <bottom style="medium"/>
    </border>
    <border>
      <left style="thin">
        <color rgb="FF000000"/>
      </left>
      <right style="thin"/>
      <top style="medium"/>
      <bottom/>
    </border>
    <border>
      <left style="thin">
        <color rgb="FF000000"/>
      </left>
      <right style="thin"/>
      <top/>
      <bottom style="medium"/>
    </border>
    <border>
      <left style="thin"/>
      <right style="thin">
        <color rgb="FF000000"/>
      </right>
      <top style="medium"/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medium"/>
    </border>
    <border>
      <left style="thin">
        <color rgb="FF000000"/>
      </left>
      <right style="thin"/>
      <top/>
      <bottom/>
    </border>
    <border>
      <left style="thin">
        <color rgb="FF000000"/>
      </left>
      <right style="medium"/>
      <top style="medium"/>
      <bottom/>
    </border>
    <border>
      <left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/>
    </border>
    <border>
      <left/>
      <right style="thin">
        <color rgb="FF000000"/>
      </right>
      <top/>
      <bottom style="thin"/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9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textRotation="90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textRotation="90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justify" vertical="center" wrapText="1" readingOrder="1"/>
    </xf>
    <xf numFmtId="0" fontId="5" fillId="0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 readingOrder="1"/>
    </xf>
    <xf numFmtId="0" fontId="4" fillId="0" borderId="0" xfId="0" applyFont="1" applyBorder="1" applyAlignment="1">
      <alignment horizontal="justify" vertical="center" wrapText="1" readingOrder="1"/>
    </xf>
    <xf numFmtId="0" fontId="6" fillId="0" borderId="0" xfId="0" applyFont="1"/>
    <xf numFmtId="0" fontId="3" fillId="0" borderId="1" xfId="0" applyFont="1" applyFill="1" applyBorder="1" applyAlignment="1">
      <alignment horizontal="center" vertical="center" textRotation="90" wrapText="1" readingOrder="1"/>
    </xf>
    <xf numFmtId="17" fontId="3" fillId="0" borderId="1" xfId="0" applyNumberFormat="1" applyFont="1" applyFill="1" applyBorder="1" applyAlignment="1">
      <alignment horizontal="center" vertical="center" wrapText="1" readingOrder="1"/>
    </xf>
    <xf numFmtId="17" fontId="3" fillId="0" borderId="2" xfId="0" applyNumberFormat="1" applyFont="1" applyFill="1" applyBorder="1" applyAlignment="1">
      <alignment horizontal="center" vertical="center" wrapText="1" readingOrder="1"/>
    </xf>
    <xf numFmtId="17" fontId="3" fillId="0" borderId="3" xfId="0" applyNumberFormat="1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justify" vertical="center" wrapText="1"/>
    </xf>
    <xf numFmtId="17" fontId="3" fillId="0" borderId="4" xfId="0" applyNumberFormat="1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justify" vertical="center" wrapText="1"/>
    </xf>
    <xf numFmtId="17" fontId="3" fillId="0" borderId="5" xfId="0" applyNumberFormat="1" applyFont="1" applyFill="1" applyBorder="1" applyAlignment="1">
      <alignment horizontal="center" vertical="center" wrapText="1" readingOrder="1"/>
    </xf>
    <xf numFmtId="17" fontId="3" fillId="0" borderId="6" xfId="0" applyNumberFormat="1" applyFont="1" applyFill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justify" vertical="center" wrapText="1" readingOrder="1"/>
    </xf>
    <xf numFmtId="0" fontId="3" fillId="0" borderId="3" xfId="0" applyFont="1" applyBorder="1" applyAlignment="1">
      <alignment horizontal="justify" vertical="center" wrapText="1" readingOrder="1"/>
    </xf>
    <xf numFmtId="0" fontId="2" fillId="0" borderId="0" xfId="0" applyFont="1" applyAlignment="1">
      <alignment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center" vertical="center" textRotation="90" wrapText="1" readingOrder="1"/>
    </xf>
    <xf numFmtId="0" fontId="4" fillId="0" borderId="5" xfId="0" applyFont="1" applyFill="1" applyBorder="1" applyAlignment="1">
      <alignment horizontal="center" vertical="center" wrapText="1" readingOrder="1"/>
    </xf>
    <xf numFmtId="0" fontId="4" fillId="0" borderId="6" xfId="0" applyFont="1" applyFill="1" applyBorder="1" applyAlignment="1">
      <alignment horizontal="center" vertical="center" textRotation="90" wrapText="1" readingOrder="1"/>
    </xf>
    <xf numFmtId="0" fontId="4" fillId="0" borderId="6" xfId="0" applyFont="1" applyFill="1" applyBorder="1" applyAlignment="1">
      <alignment horizontal="center" vertical="center" wrapText="1" readingOrder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textRotation="90" wrapText="1" readingOrder="1"/>
    </xf>
    <xf numFmtId="17" fontId="3" fillId="0" borderId="11" xfId="0" applyNumberFormat="1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horizontal="center" vertical="center" textRotation="90" wrapText="1" readingOrder="1"/>
    </xf>
    <xf numFmtId="0" fontId="4" fillId="0" borderId="11" xfId="0" applyFont="1" applyFill="1" applyBorder="1" applyAlignment="1">
      <alignment horizontal="center" vertical="center" wrapText="1" readingOrder="1"/>
    </xf>
    <xf numFmtId="9" fontId="2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 readingOrder="1"/>
    </xf>
    <xf numFmtId="0" fontId="5" fillId="0" borderId="2" xfId="0" applyFont="1" applyFill="1" applyBorder="1" applyAlignment="1">
      <alignment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2" fillId="0" borderId="4" xfId="0" applyFont="1" applyBorder="1"/>
    <xf numFmtId="0" fontId="4" fillId="0" borderId="3" xfId="0" applyFont="1" applyFill="1" applyBorder="1" applyAlignment="1">
      <alignment horizontal="center" vertical="center" textRotation="90" wrapText="1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 wrapText="1" readingOrder="1"/>
    </xf>
    <xf numFmtId="0" fontId="3" fillId="0" borderId="3" xfId="0" applyFont="1" applyFill="1" applyBorder="1" applyAlignment="1">
      <alignment horizontal="justify" vertical="center" textRotation="90" wrapText="1" readingOrder="1"/>
    </xf>
    <xf numFmtId="0" fontId="3" fillId="0" borderId="3" xfId="0" applyFont="1" applyFill="1" applyBorder="1" applyAlignment="1">
      <alignment horizontal="justify" vertical="center" wrapText="1" readingOrder="1"/>
    </xf>
    <xf numFmtId="0" fontId="2" fillId="0" borderId="0" xfId="0" applyFont="1" applyFill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textRotation="90" wrapText="1" readingOrder="1"/>
    </xf>
    <xf numFmtId="0" fontId="3" fillId="0" borderId="2" xfId="0" applyFont="1" applyFill="1" applyBorder="1" applyAlignment="1">
      <alignment horizontal="justify" vertical="center" wrapText="1" readingOrder="1"/>
    </xf>
    <xf numFmtId="0" fontId="3" fillId="0" borderId="4" xfId="0" applyFont="1" applyFill="1" applyBorder="1" applyAlignment="1">
      <alignment horizontal="justify" vertical="center" textRotation="90" wrapText="1" readingOrder="1"/>
    </xf>
    <xf numFmtId="0" fontId="3" fillId="0" borderId="4" xfId="0" applyFont="1" applyFill="1" applyBorder="1" applyAlignment="1">
      <alignment horizontal="justify" vertical="center" wrapText="1" readingOrder="1"/>
    </xf>
    <xf numFmtId="0" fontId="3" fillId="0" borderId="0" xfId="0" applyFont="1" applyFill="1" applyBorder="1" applyAlignment="1">
      <alignment horizontal="justify" vertical="center" wrapText="1" readingOrder="1"/>
    </xf>
    <xf numFmtId="0" fontId="3" fillId="0" borderId="0" xfId="0" applyFont="1" applyFill="1" applyBorder="1" applyAlignment="1">
      <alignment horizontal="justify" vertical="center" textRotation="90" wrapText="1" readingOrder="1"/>
    </xf>
    <xf numFmtId="0" fontId="4" fillId="0" borderId="14" xfId="0" applyFont="1" applyBorder="1" applyAlignment="1">
      <alignment horizontal="left" vertical="center" wrapText="1" readingOrder="1"/>
    </xf>
    <xf numFmtId="0" fontId="4" fillId="0" borderId="15" xfId="0" applyFont="1" applyBorder="1" applyAlignment="1">
      <alignment horizontal="left" vertical="center" wrapText="1" readingOrder="1"/>
    </xf>
    <xf numFmtId="0" fontId="3" fillId="0" borderId="16" xfId="0" applyFont="1" applyBorder="1" applyAlignment="1">
      <alignment horizontal="justify" vertical="center" wrapText="1" readingOrder="1"/>
    </xf>
    <xf numFmtId="0" fontId="5" fillId="0" borderId="17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 readingOrder="1"/>
    </xf>
    <xf numFmtId="0" fontId="5" fillId="0" borderId="20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justify" vertical="center" wrapText="1" readingOrder="1"/>
    </xf>
    <xf numFmtId="0" fontId="3" fillId="0" borderId="22" xfId="0" applyFont="1" applyBorder="1" applyAlignment="1">
      <alignment horizontal="justify" vertical="center" wrapText="1" readingOrder="1"/>
    </xf>
    <xf numFmtId="0" fontId="3" fillId="0" borderId="23" xfId="0" applyFont="1" applyBorder="1" applyAlignment="1">
      <alignment horizontal="justify" vertical="center" wrapText="1" readingOrder="1"/>
    </xf>
    <xf numFmtId="0" fontId="3" fillId="0" borderId="24" xfId="0" applyFont="1" applyBorder="1" applyAlignment="1">
      <alignment horizontal="justify" vertical="center" wrapText="1" readingOrder="1"/>
    </xf>
    <xf numFmtId="0" fontId="3" fillId="0" borderId="25" xfId="0" applyFont="1" applyBorder="1" applyAlignment="1">
      <alignment horizontal="justify" vertical="center" wrapText="1" readingOrder="1"/>
    </xf>
    <xf numFmtId="0" fontId="3" fillId="0" borderId="26" xfId="0" applyFont="1" applyBorder="1" applyAlignment="1">
      <alignment horizontal="justify" vertical="center" wrapText="1" readingOrder="1"/>
    </xf>
    <xf numFmtId="0" fontId="10" fillId="0" borderId="27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justify" vertical="center" wrapText="1" readingOrder="1"/>
    </xf>
    <xf numFmtId="0" fontId="3" fillId="0" borderId="25" xfId="0" applyFont="1" applyFill="1" applyBorder="1" applyAlignment="1">
      <alignment horizontal="justify" vertical="center" wrapText="1" readingOrder="1"/>
    </xf>
    <xf numFmtId="0" fontId="3" fillId="0" borderId="25" xfId="0" applyFont="1" applyFill="1" applyBorder="1" applyAlignment="1">
      <alignment horizontal="justify" vertical="center" textRotation="90" wrapText="1" readingOrder="1"/>
    </xf>
    <xf numFmtId="0" fontId="5" fillId="0" borderId="25" xfId="0" applyFont="1" applyFill="1" applyBorder="1" applyAlignment="1">
      <alignment horizontal="justify" vertical="center" wrapText="1"/>
    </xf>
    <xf numFmtId="0" fontId="8" fillId="0" borderId="28" xfId="0" applyFont="1" applyBorder="1" applyAlignment="1">
      <alignment horizontal="center" vertical="center" wrapText="1" readingOrder="1"/>
    </xf>
    <xf numFmtId="0" fontId="7" fillId="2" borderId="29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18" xfId="0" applyFont="1" applyBorder="1" applyAlignment="1">
      <alignment/>
    </xf>
    <xf numFmtId="0" fontId="2" fillId="0" borderId="24" xfId="0" applyFont="1" applyBorder="1"/>
    <xf numFmtId="0" fontId="2" fillId="0" borderId="25" xfId="0" applyFont="1" applyBorder="1"/>
    <xf numFmtId="0" fontId="5" fillId="0" borderId="2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3" borderId="30" xfId="0" applyFont="1" applyFill="1" applyBorder="1" applyAlignment="1">
      <alignment horizontal="center" vertical="center" wrapText="1" readingOrder="1"/>
    </xf>
    <xf numFmtId="0" fontId="4" fillId="0" borderId="19" xfId="0" applyFont="1" applyBorder="1" applyAlignment="1">
      <alignment horizontal="justify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3" fontId="2" fillId="0" borderId="0" xfId="0" applyNumberFormat="1" applyFont="1"/>
    <xf numFmtId="9" fontId="3" fillId="0" borderId="11" xfId="0" applyNumberFormat="1" applyFont="1" applyFill="1" applyBorder="1" applyAlignment="1">
      <alignment horizontal="center" vertical="center" textRotation="90" wrapText="1" readingOrder="1"/>
    </xf>
    <xf numFmtId="10" fontId="3" fillId="0" borderId="1" xfId="0" applyNumberFormat="1" applyFont="1" applyFill="1" applyBorder="1" applyAlignment="1">
      <alignment horizontal="center" vertical="center" textRotation="90" wrapText="1" readingOrder="1"/>
    </xf>
    <xf numFmtId="10" fontId="3" fillId="0" borderId="1" xfId="21" applyNumberFormat="1" applyFont="1" applyFill="1" applyBorder="1" applyAlignment="1">
      <alignment horizontal="center" vertical="center" textRotation="90" wrapText="1" readingOrder="1"/>
    </xf>
    <xf numFmtId="4" fontId="0" fillId="0" borderId="2" xfId="0" applyNumberForma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 wrapText="1"/>
    </xf>
    <xf numFmtId="43" fontId="4" fillId="0" borderId="1" xfId="20" applyFont="1" applyFill="1" applyBorder="1" applyAlignment="1">
      <alignment horizontal="center" vertical="center" textRotation="90" wrapText="1" readingOrder="1"/>
    </xf>
    <xf numFmtId="10" fontId="4" fillId="0" borderId="1" xfId="0" applyNumberFormat="1" applyFont="1" applyFill="1" applyBorder="1" applyAlignment="1">
      <alignment horizontal="center" vertical="center" textRotation="90" wrapText="1" readingOrder="1"/>
    </xf>
    <xf numFmtId="0" fontId="14" fillId="0" borderId="2" xfId="0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center" vertical="center" wrapText="1"/>
    </xf>
    <xf numFmtId="10" fontId="4" fillId="0" borderId="31" xfId="21" applyNumberFormat="1" applyFont="1" applyFill="1" applyBorder="1" applyAlignment="1">
      <alignment horizontal="center" vertical="center" wrapText="1" readingOrder="1"/>
    </xf>
    <xf numFmtId="9" fontId="3" fillId="0" borderId="1" xfId="0" applyNumberFormat="1" applyFont="1" applyFill="1" applyBorder="1" applyAlignment="1">
      <alignment horizontal="center" vertical="center" textRotation="90" wrapText="1" readingOrder="1"/>
    </xf>
    <xf numFmtId="9" fontId="3" fillId="0" borderId="1" xfId="21" applyFont="1" applyFill="1" applyBorder="1" applyAlignment="1">
      <alignment horizontal="center" vertical="center" textRotation="90" wrapText="1" readingOrder="1"/>
    </xf>
    <xf numFmtId="9" fontId="4" fillId="0" borderId="1" xfId="0" applyNumberFormat="1" applyFont="1" applyFill="1" applyBorder="1" applyAlignment="1">
      <alignment horizontal="center" vertical="center" textRotation="90" wrapText="1" readingOrder="1"/>
    </xf>
    <xf numFmtId="0" fontId="14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top" wrapText="1"/>
    </xf>
    <xf numFmtId="10" fontId="3" fillId="0" borderId="32" xfId="21" applyNumberFormat="1" applyFont="1" applyBorder="1" applyAlignment="1">
      <alignment horizontal="center" vertical="center" wrapText="1" readingOrder="1"/>
    </xf>
    <xf numFmtId="10" fontId="5" fillId="0" borderId="33" xfId="21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center" vertical="center" wrapText="1" readingOrder="1"/>
    </xf>
    <xf numFmtId="0" fontId="17" fillId="0" borderId="2" xfId="0" applyFont="1" applyFill="1" applyBorder="1" applyAlignment="1">
      <alignment horizontal="justify" vertical="center" wrapText="1" readingOrder="1"/>
    </xf>
    <xf numFmtId="0" fontId="17" fillId="0" borderId="4" xfId="0" applyFont="1" applyFill="1" applyBorder="1" applyAlignment="1">
      <alignment horizontal="justify" vertical="center" wrapText="1" readingOrder="1"/>
    </xf>
    <xf numFmtId="0" fontId="17" fillId="0" borderId="3" xfId="0" applyFont="1" applyFill="1" applyBorder="1" applyAlignment="1">
      <alignment horizontal="justify" vertical="center" wrapText="1" readingOrder="1"/>
    </xf>
    <xf numFmtId="0" fontId="17" fillId="0" borderId="2" xfId="0" applyFont="1" applyBorder="1" applyAlignment="1">
      <alignment horizontal="justify" vertical="center" wrapText="1" readingOrder="1"/>
    </xf>
    <xf numFmtId="0" fontId="17" fillId="0" borderId="4" xfId="0" applyFont="1" applyBorder="1" applyAlignment="1">
      <alignment horizontal="justify" vertical="center" wrapText="1" readingOrder="1"/>
    </xf>
    <xf numFmtId="0" fontId="17" fillId="0" borderId="3" xfId="0" applyFont="1" applyBorder="1" applyAlignment="1">
      <alignment horizontal="justify" vertical="center" wrapText="1" readingOrder="1"/>
    </xf>
    <xf numFmtId="3" fontId="18" fillId="0" borderId="2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 readingOrder="1"/>
    </xf>
    <xf numFmtId="0" fontId="16" fillId="0" borderId="6" xfId="0" applyFont="1" applyFill="1" applyBorder="1" applyAlignment="1">
      <alignment horizontal="center" vertical="center" wrapText="1" readingOrder="1"/>
    </xf>
    <xf numFmtId="0" fontId="16" fillId="0" borderId="1" xfId="0" applyFont="1" applyFill="1" applyBorder="1" applyAlignment="1">
      <alignment horizontal="center" vertical="center" wrapText="1" readingOrder="1"/>
    </xf>
    <xf numFmtId="0" fontId="16" fillId="0" borderId="11" xfId="0" applyFont="1" applyFill="1" applyBorder="1" applyAlignment="1">
      <alignment horizontal="center" vertical="center" wrapText="1" readingOrder="1"/>
    </xf>
    <xf numFmtId="4" fontId="19" fillId="0" borderId="1" xfId="0" applyNumberFormat="1" applyFont="1" applyFill="1" applyBorder="1" applyAlignment="1">
      <alignment horizontal="center" vertical="center" textRotation="90" wrapText="1" readingOrder="1"/>
    </xf>
    <xf numFmtId="0" fontId="4" fillId="0" borderId="34" xfId="0" applyFont="1" applyBorder="1" applyAlignment="1">
      <alignment horizontal="center" vertical="center" wrapText="1" readingOrder="1"/>
    </xf>
    <xf numFmtId="0" fontId="4" fillId="0" borderId="35" xfId="0" applyFont="1" applyBorder="1" applyAlignment="1">
      <alignment horizontal="center" vertical="center" wrapText="1" readingOrder="1"/>
    </xf>
    <xf numFmtId="0" fontId="4" fillId="0" borderId="36" xfId="0" applyFont="1" applyBorder="1" applyAlignment="1">
      <alignment horizontal="center" vertical="center" wrapText="1" readingOrder="1"/>
    </xf>
    <xf numFmtId="0" fontId="4" fillId="0" borderId="19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4" fillId="0" borderId="18" xfId="0" applyFont="1" applyBorder="1" applyAlignment="1">
      <alignment horizontal="center" vertical="center" wrapText="1" readingOrder="1"/>
    </xf>
    <xf numFmtId="0" fontId="4" fillId="0" borderId="37" xfId="0" applyFont="1" applyBorder="1" applyAlignment="1">
      <alignment horizontal="center" vertical="center" wrapText="1" readingOrder="1"/>
    </xf>
    <xf numFmtId="0" fontId="4" fillId="0" borderId="38" xfId="0" applyFont="1" applyBorder="1" applyAlignment="1">
      <alignment horizontal="center" vertical="center" wrapText="1" readingOrder="1"/>
    </xf>
    <xf numFmtId="0" fontId="4" fillId="0" borderId="39" xfId="0" applyFont="1" applyBorder="1" applyAlignment="1">
      <alignment horizontal="center" vertical="center" wrapText="1" readingOrder="1"/>
    </xf>
    <xf numFmtId="0" fontId="5" fillId="0" borderId="7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 readingOrder="1"/>
    </xf>
    <xf numFmtId="14" fontId="5" fillId="0" borderId="40" xfId="0" applyNumberFormat="1" applyFont="1" applyBorder="1" applyAlignment="1">
      <alignment horizontal="justify" vertical="center" wrapText="1"/>
    </xf>
    <xf numFmtId="0" fontId="5" fillId="0" borderId="4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 readingOrder="1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 readingOrder="1"/>
    </xf>
    <xf numFmtId="0" fontId="0" fillId="0" borderId="15" xfId="0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 readingOrder="1"/>
    </xf>
    <xf numFmtId="0" fontId="4" fillId="4" borderId="41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textRotation="90" wrapText="1" readingOrder="1"/>
    </xf>
    <xf numFmtId="0" fontId="4" fillId="3" borderId="41" xfId="0" applyFont="1" applyFill="1" applyBorder="1" applyAlignment="1">
      <alignment horizontal="center" vertical="center" textRotation="90" wrapText="1" readingOrder="1"/>
    </xf>
    <xf numFmtId="0" fontId="7" fillId="0" borderId="4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3" fillId="0" borderId="43" xfId="0" applyFont="1" applyFill="1" applyBorder="1" applyAlignment="1">
      <alignment horizontal="center" vertical="center" wrapText="1" readingOrder="1"/>
    </xf>
    <xf numFmtId="0" fontId="3" fillId="0" borderId="20" xfId="0" applyFont="1" applyFill="1" applyBorder="1" applyAlignment="1">
      <alignment horizontal="center" vertical="center" wrapText="1" readingOrder="1"/>
    </xf>
    <xf numFmtId="0" fontId="3" fillId="0" borderId="44" xfId="0" applyFont="1" applyFill="1" applyBorder="1" applyAlignment="1">
      <alignment horizontal="center" vertical="center" wrapText="1" readingOrder="1"/>
    </xf>
    <xf numFmtId="0" fontId="3" fillId="0" borderId="43" xfId="0" applyFont="1" applyBorder="1" applyAlignment="1">
      <alignment horizontal="center" vertical="center" wrapText="1" readingOrder="1"/>
    </xf>
    <xf numFmtId="0" fontId="3" fillId="0" borderId="44" xfId="0" applyFont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9" fillId="5" borderId="19" xfId="0" applyFont="1" applyFill="1" applyBorder="1" applyAlignment="1">
      <alignment horizontal="center" vertical="center" wrapText="1" readingOrder="1"/>
    </xf>
    <xf numFmtId="0" fontId="9" fillId="5" borderId="0" xfId="0" applyFont="1" applyFill="1" applyBorder="1" applyAlignment="1">
      <alignment horizontal="center" vertical="center" wrapText="1" readingOrder="1"/>
    </xf>
    <xf numFmtId="0" fontId="9" fillId="5" borderId="0" xfId="0" applyFont="1" applyFill="1" applyBorder="1" applyAlignment="1">
      <alignment horizontal="left" vertical="center" wrapText="1" readingOrder="1"/>
    </xf>
    <xf numFmtId="0" fontId="9" fillId="5" borderId="18" xfId="0" applyFont="1" applyFill="1" applyBorder="1" applyAlignment="1">
      <alignment horizontal="left" vertical="center" wrapText="1" readingOrder="1"/>
    </xf>
    <xf numFmtId="0" fontId="4" fillId="6" borderId="19" xfId="0" applyFont="1" applyFill="1" applyBorder="1" applyAlignment="1">
      <alignment horizontal="center" vertical="center" wrapText="1" readingOrder="1"/>
    </xf>
    <xf numFmtId="0" fontId="4" fillId="6" borderId="0" xfId="0" applyFont="1" applyFill="1" applyBorder="1" applyAlignment="1">
      <alignment horizontal="center" vertical="center" wrapText="1" readingOrder="1"/>
    </xf>
    <xf numFmtId="0" fontId="4" fillId="6" borderId="0" xfId="0" applyFont="1" applyFill="1" applyBorder="1" applyAlignment="1">
      <alignment horizontal="left" vertical="center" wrapText="1" readingOrder="1"/>
    </xf>
    <xf numFmtId="0" fontId="4" fillId="6" borderId="18" xfId="0" applyFont="1" applyFill="1" applyBorder="1" applyAlignment="1">
      <alignment horizontal="left" vertical="center" wrapText="1" readingOrder="1"/>
    </xf>
    <xf numFmtId="0" fontId="4" fillId="3" borderId="20" xfId="0" applyFont="1" applyFill="1" applyBorder="1" applyAlignment="1">
      <alignment horizontal="center" vertical="center" wrapText="1" readingOrder="1"/>
    </xf>
    <xf numFmtId="0" fontId="4" fillId="3" borderId="45" xfId="0" applyFont="1" applyFill="1" applyBorder="1" applyAlignment="1">
      <alignment horizontal="center" vertical="center" wrapText="1" readingOrder="1"/>
    </xf>
    <xf numFmtId="0" fontId="4" fillId="3" borderId="41" xfId="0" applyFont="1" applyFill="1" applyBorder="1" applyAlignment="1">
      <alignment horizontal="center" vertical="center" wrapText="1" readingOrder="1"/>
    </xf>
    <xf numFmtId="0" fontId="3" fillId="0" borderId="46" xfId="0" applyFont="1" applyFill="1" applyBorder="1" applyAlignment="1">
      <alignment horizontal="center" vertical="center" wrapText="1" readingOrder="1"/>
    </xf>
    <xf numFmtId="0" fontId="3" fillId="0" borderId="47" xfId="0" applyFont="1" applyFill="1" applyBorder="1" applyAlignment="1">
      <alignment horizontal="center" vertical="center" wrapText="1" readingOrder="1"/>
    </xf>
    <xf numFmtId="0" fontId="3" fillId="0" borderId="48" xfId="0" applyFont="1" applyFill="1" applyBorder="1" applyAlignment="1">
      <alignment horizontal="center" vertical="center" wrapText="1" readingOrder="1"/>
    </xf>
    <xf numFmtId="0" fontId="5" fillId="0" borderId="4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4" fillId="3" borderId="50" xfId="0" applyFont="1" applyFill="1" applyBorder="1" applyAlignment="1">
      <alignment horizontal="center" vertical="center" wrapText="1" readingOrder="1"/>
    </xf>
    <xf numFmtId="0" fontId="4" fillId="3" borderId="51" xfId="0" applyFont="1" applyFill="1" applyBorder="1" applyAlignment="1">
      <alignment horizontal="center" vertical="center" wrapText="1" readingOrder="1"/>
    </xf>
    <xf numFmtId="0" fontId="4" fillId="3" borderId="52" xfId="0" applyFont="1" applyFill="1" applyBorder="1" applyAlignment="1">
      <alignment horizontal="center" vertical="center" wrapText="1" readingOrder="1"/>
    </xf>
    <xf numFmtId="0" fontId="4" fillId="3" borderId="53" xfId="0" applyFont="1" applyFill="1" applyBorder="1" applyAlignment="1">
      <alignment horizontal="center" vertical="center" wrapText="1" readingOrder="1"/>
    </xf>
    <xf numFmtId="0" fontId="4" fillId="3" borderId="54" xfId="0" applyFont="1" applyFill="1" applyBorder="1" applyAlignment="1">
      <alignment horizontal="center" vertical="center" wrapText="1" readingOrder="1"/>
    </xf>
    <xf numFmtId="0" fontId="4" fillId="4" borderId="54" xfId="0" applyFont="1" applyFill="1" applyBorder="1" applyAlignment="1">
      <alignment horizontal="center" vertical="center" wrapText="1" readingOrder="1"/>
    </xf>
    <xf numFmtId="0" fontId="3" fillId="0" borderId="55" xfId="0" applyFont="1" applyFill="1" applyBorder="1" applyAlignment="1">
      <alignment horizontal="center" vertical="center" wrapText="1" readingOrder="1"/>
    </xf>
    <xf numFmtId="0" fontId="3" fillId="0" borderId="56" xfId="0" applyFont="1" applyFill="1" applyBorder="1" applyAlignment="1">
      <alignment horizontal="center" vertical="center" wrapText="1" readingOrder="1"/>
    </xf>
    <xf numFmtId="0" fontId="3" fillId="0" borderId="52" xfId="0" applyFont="1" applyFill="1" applyBorder="1" applyAlignment="1">
      <alignment horizontal="center" vertical="center" wrapText="1" readingOrder="1"/>
    </xf>
    <xf numFmtId="0" fontId="3" fillId="0" borderId="53" xfId="0" applyFont="1" applyFill="1" applyBorder="1" applyAlignment="1">
      <alignment horizontal="center" vertical="center" wrapText="1" readingOrder="1"/>
    </xf>
    <xf numFmtId="0" fontId="3" fillId="0" borderId="57" xfId="0" applyFont="1" applyFill="1" applyBorder="1" applyAlignment="1">
      <alignment horizontal="center" vertical="center" wrapText="1" readingOrder="1"/>
    </xf>
    <xf numFmtId="0" fontId="3" fillId="0" borderId="58" xfId="0" applyFont="1" applyFill="1" applyBorder="1" applyAlignment="1">
      <alignment horizontal="center" vertical="center" wrapText="1" readingOrder="1"/>
    </xf>
    <xf numFmtId="0" fontId="3" fillId="0" borderId="55" xfId="0" applyFont="1" applyBorder="1" applyAlignment="1">
      <alignment horizontal="center" vertical="center" wrapText="1" readingOrder="1"/>
    </xf>
    <xf numFmtId="0" fontId="3" fillId="0" borderId="56" xfId="0" applyFont="1" applyBorder="1" applyAlignment="1">
      <alignment horizontal="center" vertical="center" wrapText="1" readingOrder="1"/>
    </xf>
    <xf numFmtId="0" fontId="3" fillId="0" borderId="57" xfId="0" applyFont="1" applyBorder="1" applyAlignment="1">
      <alignment horizontal="center" vertical="center" wrapText="1" readingOrder="1"/>
    </xf>
    <xf numFmtId="0" fontId="3" fillId="0" borderId="58" xfId="0" applyFont="1" applyBorder="1" applyAlignment="1">
      <alignment horizontal="center" vertical="center" wrapText="1" readingOrder="1"/>
    </xf>
    <xf numFmtId="0" fontId="3" fillId="0" borderId="59" xfId="0" applyFont="1" applyBorder="1" applyAlignment="1">
      <alignment horizontal="center" vertical="center" wrapText="1" readingOrder="1"/>
    </xf>
    <xf numFmtId="0" fontId="3" fillId="0" borderId="60" xfId="0" applyFont="1" applyBorder="1" applyAlignment="1">
      <alignment horizontal="center" vertical="center" wrapText="1" readingOrder="1"/>
    </xf>
    <xf numFmtId="9" fontId="2" fillId="0" borderId="59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9" fontId="3" fillId="0" borderId="59" xfId="0" applyNumberFormat="1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textRotation="90" wrapText="1" readingOrder="1"/>
    </xf>
    <xf numFmtId="0" fontId="3" fillId="0" borderId="2" xfId="0" applyFont="1" applyFill="1" applyBorder="1" applyAlignment="1">
      <alignment horizontal="center" vertical="center" textRotation="90" wrapText="1" readingOrder="1"/>
    </xf>
    <xf numFmtId="0" fontId="3" fillId="0" borderId="4" xfId="0" applyFont="1" applyFill="1" applyBorder="1" applyAlignment="1">
      <alignment horizontal="center" vertical="center" textRotation="90" wrapText="1" readingOrder="1"/>
    </xf>
    <xf numFmtId="0" fontId="4" fillId="4" borderId="61" xfId="0" applyFont="1" applyFill="1" applyBorder="1" applyAlignment="1">
      <alignment horizontal="center" vertical="center" wrapText="1" readingOrder="1"/>
    </xf>
    <xf numFmtId="0" fontId="4" fillId="4" borderId="47" xfId="0" applyFont="1" applyFill="1" applyBorder="1" applyAlignment="1">
      <alignment horizontal="center" vertical="center" wrapText="1" readingOrder="1"/>
    </xf>
    <xf numFmtId="0" fontId="2" fillId="0" borderId="43" xfId="0" applyFont="1" applyBorder="1" applyAlignment="1">
      <alignment horizontal="justify" vertical="center" wrapText="1"/>
    </xf>
    <xf numFmtId="0" fontId="2" fillId="0" borderId="4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59" xfId="0" applyFont="1" applyBorder="1" applyAlignment="1">
      <alignment horizontal="justify" vertical="center" wrapText="1" readingOrder="1"/>
    </xf>
    <xf numFmtId="0" fontId="3" fillId="0" borderId="60" xfId="0" applyFont="1" applyBorder="1" applyAlignment="1">
      <alignment horizontal="justify" vertical="center" wrapText="1" readingOrder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9" fontId="2" fillId="0" borderId="59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 wrapText="1" readingOrder="1"/>
    </xf>
    <xf numFmtId="0" fontId="7" fillId="0" borderId="42" xfId="0" applyFont="1" applyBorder="1" applyAlignment="1">
      <alignment horizontal="justify" vertical="center" wrapText="1"/>
    </xf>
    <xf numFmtId="0" fontId="9" fillId="5" borderId="19" xfId="0" applyFont="1" applyFill="1" applyBorder="1" applyAlignment="1">
      <alignment horizontal="justify" vertical="center" wrapText="1" readingOrder="1"/>
    </xf>
    <xf numFmtId="0" fontId="9" fillId="5" borderId="0" xfId="0" applyFont="1" applyFill="1" applyBorder="1" applyAlignment="1">
      <alignment horizontal="justify" vertical="center" wrapText="1" readingOrder="1"/>
    </xf>
    <xf numFmtId="0" fontId="9" fillId="5" borderId="18" xfId="0" applyFont="1" applyFill="1" applyBorder="1" applyAlignment="1">
      <alignment horizontal="justify" vertical="center" wrapText="1" readingOrder="1"/>
    </xf>
    <xf numFmtId="0" fontId="4" fillId="6" borderId="63" xfId="0" applyFont="1" applyFill="1" applyBorder="1" applyAlignment="1">
      <alignment horizontal="justify" vertical="center" wrapText="1" readingOrder="1"/>
    </xf>
    <xf numFmtId="0" fontId="4" fillId="6" borderId="40" xfId="0" applyFont="1" applyFill="1" applyBorder="1" applyAlignment="1">
      <alignment horizontal="justify" vertical="center" wrapText="1" readingOrder="1"/>
    </xf>
    <xf numFmtId="0" fontId="4" fillId="6" borderId="64" xfId="0" applyFont="1" applyFill="1" applyBorder="1" applyAlignment="1">
      <alignment horizontal="justify" vertical="center" wrapText="1" readingOrder="1"/>
    </xf>
    <xf numFmtId="0" fontId="4" fillId="3" borderId="65" xfId="0" applyFont="1" applyFill="1" applyBorder="1" applyAlignment="1">
      <alignment horizontal="center" vertical="center" wrapText="1" readingOrder="1"/>
    </xf>
    <xf numFmtId="0" fontId="4" fillId="3" borderId="66" xfId="0" applyFont="1" applyFill="1" applyBorder="1" applyAlignment="1">
      <alignment horizontal="center" vertical="center" wrapText="1" readingOrder="1"/>
    </xf>
    <xf numFmtId="0" fontId="4" fillId="3" borderId="30" xfId="0" applyFont="1" applyFill="1" applyBorder="1" applyAlignment="1">
      <alignment horizontal="center" vertical="center" wrapText="1" readingOrder="1"/>
    </xf>
    <xf numFmtId="0" fontId="4" fillId="3" borderId="67" xfId="0" applyFont="1" applyFill="1" applyBorder="1" applyAlignment="1">
      <alignment horizontal="center" vertical="center" wrapText="1" readingOrder="1"/>
    </xf>
    <xf numFmtId="0" fontId="4" fillId="3" borderId="68" xfId="0" applyFont="1" applyFill="1" applyBorder="1" applyAlignment="1">
      <alignment horizontal="center" vertical="center" wrapText="1" readingOrder="1"/>
    </xf>
    <xf numFmtId="0" fontId="4" fillId="3" borderId="8" xfId="0" applyFont="1" applyFill="1" applyBorder="1" applyAlignment="1">
      <alignment horizontal="center" vertical="center" wrapText="1" readingOrder="1"/>
    </xf>
    <xf numFmtId="0" fontId="4" fillId="3" borderId="69" xfId="0" applyFont="1" applyFill="1" applyBorder="1" applyAlignment="1">
      <alignment horizontal="center" vertical="center" wrapText="1" readingOrder="1"/>
    </xf>
    <xf numFmtId="0" fontId="4" fillId="3" borderId="70" xfId="0" applyFont="1" applyFill="1" applyBorder="1" applyAlignment="1">
      <alignment horizontal="center" vertical="center" wrapText="1" readingOrder="1"/>
    </xf>
    <xf numFmtId="0" fontId="4" fillId="3" borderId="71" xfId="0" applyFont="1" applyFill="1" applyBorder="1" applyAlignment="1">
      <alignment horizontal="center" vertical="center" wrapText="1" readingOrder="1"/>
    </xf>
    <xf numFmtId="0" fontId="4" fillId="4" borderId="72" xfId="0" applyFont="1" applyFill="1" applyBorder="1" applyAlignment="1">
      <alignment horizontal="center" vertical="center" wrapText="1" readingOrder="1"/>
    </xf>
    <xf numFmtId="0" fontId="4" fillId="4" borderId="73" xfId="0" applyFont="1" applyFill="1" applyBorder="1" applyAlignment="1">
      <alignment horizontal="center" vertical="center" wrapText="1" readingOrder="1"/>
    </xf>
    <xf numFmtId="0" fontId="4" fillId="3" borderId="40" xfId="0" applyFont="1" applyFill="1" applyBorder="1" applyAlignment="1">
      <alignment horizontal="center" vertical="center" wrapText="1" readingOrder="1"/>
    </xf>
    <xf numFmtId="0" fontId="4" fillId="3" borderId="74" xfId="0" applyFont="1" applyFill="1" applyBorder="1" applyAlignment="1">
      <alignment horizontal="center" vertical="center" wrapText="1" readingOrder="1"/>
    </xf>
    <xf numFmtId="0" fontId="4" fillId="3" borderId="75" xfId="0" applyFont="1" applyFill="1" applyBorder="1" applyAlignment="1">
      <alignment horizontal="center" vertical="center" wrapText="1" readingOrder="1"/>
    </xf>
    <xf numFmtId="0" fontId="4" fillId="3" borderId="30" xfId="0" applyFont="1" applyFill="1" applyBorder="1" applyAlignment="1">
      <alignment horizontal="center" vertical="center" textRotation="90" wrapText="1" readingOrder="1"/>
    </xf>
    <xf numFmtId="0" fontId="4" fillId="3" borderId="67" xfId="0" applyFont="1" applyFill="1" applyBorder="1" applyAlignment="1">
      <alignment horizontal="center" vertical="center" textRotation="90" wrapText="1" readingOrder="1"/>
    </xf>
    <xf numFmtId="0" fontId="3" fillId="0" borderId="3" xfId="0" applyFont="1" applyFill="1" applyBorder="1" applyAlignment="1">
      <alignment horizontal="justify" vertical="center" textRotation="90" wrapText="1" readingOrder="1"/>
    </xf>
    <xf numFmtId="0" fontId="3" fillId="0" borderId="2" xfId="0" applyFont="1" applyFill="1" applyBorder="1" applyAlignment="1">
      <alignment horizontal="justify" vertical="center" textRotation="90" wrapText="1" readingOrder="1"/>
    </xf>
    <xf numFmtId="0" fontId="3" fillId="0" borderId="4" xfId="0" applyFont="1" applyFill="1" applyBorder="1" applyAlignment="1">
      <alignment horizontal="justify" vertical="center" textRotation="90" wrapText="1" readingOrder="1"/>
    </xf>
    <xf numFmtId="0" fontId="4" fillId="4" borderId="30" xfId="0" applyFont="1" applyFill="1" applyBorder="1" applyAlignment="1">
      <alignment horizontal="center" vertical="center" wrapText="1" readingOrder="1"/>
    </xf>
    <xf numFmtId="0" fontId="4" fillId="4" borderId="67" xfId="0" applyFont="1" applyFill="1" applyBorder="1" applyAlignment="1">
      <alignment horizontal="center" vertical="center" wrapText="1" readingOrder="1"/>
    </xf>
    <xf numFmtId="0" fontId="6" fillId="3" borderId="74" xfId="0" applyFont="1" applyFill="1" applyBorder="1" applyAlignment="1">
      <alignment horizontal="center" vertical="center" wrapText="1"/>
    </xf>
    <xf numFmtId="0" fontId="6" fillId="3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justify" vertical="center" wrapText="1" readingOrder="1"/>
    </xf>
    <xf numFmtId="0" fontId="3" fillId="0" borderId="66" xfId="0" applyFont="1" applyFill="1" applyBorder="1" applyAlignment="1">
      <alignment horizontal="justify" vertical="center" wrapText="1" readingOrder="1"/>
    </xf>
    <xf numFmtId="0" fontId="3" fillId="0" borderId="77" xfId="0" applyFont="1" applyFill="1" applyBorder="1" applyAlignment="1">
      <alignment horizontal="justify" vertical="center" wrapText="1" readingOrder="1"/>
    </xf>
    <xf numFmtId="0" fontId="3" fillId="0" borderId="78" xfId="0" applyFont="1" applyFill="1" applyBorder="1" applyAlignment="1">
      <alignment horizontal="justify" vertical="center" wrapText="1" readingOrder="1"/>
    </xf>
    <xf numFmtId="0" fontId="3" fillId="0" borderId="67" xfId="0" applyFont="1" applyFill="1" applyBorder="1" applyAlignment="1">
      <alignment horizontal="justify" vertical="center" wrapText="1" readingOrder="1"/>
    </xf>
    <xf numFmtId="0" fontId="3" fillId="0" borderId="6" xfId="0" applyFont="1" applyFill="1" applyBorder="1" applyAlignment="1">
      <alignment horizontal="justify" vertical="center" wrapText="1" readingOrder="1"/>
    </xf>
    <xf numFmtId="0" fontId="3" fillId="0" borderId="78" xfId="0" applyFont="1" applyFill="1" applyBorder="1" applyAlignment="1">
      <alignment horizontal="justify" vertical="center" textRotation="90" wrapText="1" readingOrder="1"/>
    </xf>
    <xf numFmtId="0" fontId="3" fillId="0" borderId="67" xfId="0" applyFont="1" applyFill="1" applyBorder="1" applyAlignment="1">
      <alignment horizontal="justify" vertical="center" textRotation="90" wrapText="1" readingOrder="1"/>
    </xf>
    <xf numFmtId="0" fontId="3" fillId="0" borderId="6" xfId="0" applyFont="1" applyFill="1" applyBorder="1" applyAlignment="1">
      <alignment horizontal="justify" vertical="center" textRotation="90" wrapText="1" readingOrder="1"/>
    </xf>
    <xf numFmtId="0" fontId="3" fillId="0" borderId="79" xfId="0" applyFont="1" applyFill="1" applyBorder="1" applyAlignment="1">
      <alignment horizontal="justify" vertical="center" textRotation="90" wrapText="1" readingOrder="1"/>
    </xf>
    <xf numFmtId="0" fontId="3" fillId="0" borderId="74" xfId="0" applyFont="1" applyFill="1" applyBorder="1" applyAlignment="1">
      <alignment horizontal="justify" vertical="center" textRotation="90" wrapText="1" readingOrder="1"/>
    </xf>
    <xf numFmtId="0" fontId="3" fillId="0" borderId="80" xfId="0" applyFont="1" applyFill="1" applyBorder="1" applyAlignment="1">
      <alignment horizontal="justify" vertical="center" textRotation="90" wrapText="1" readingOrder="1"/>
    </xf>
    <xf numFmtId="0" fontId="3" fillId="0" borderId="3" xfId="0" applyFont="1" applyFill="1" applyBorder="1" applyAlignment="1">
      <alignment horizontal="justify" vertical="center" wrapText="1" readingOrder="1"/>
    </xf>
    <xf numFmtId="0" fontId="3" fillId="0" borderId="2" xfId="0" applyFont="1" applyFill="1" applyBorder="1" applyAlignment="1">
      <alignment horizontal="justify" vertical="center" wrapText="1" readingOrder="1"/>
    </xf>
    <xf numFmtId="0" fontId="3" fillId="0" borderId="4" xfId="0" applyFont="1" applyFill="1" applyBorder="1" applyAlignment="1">
      <alignment horizontal="justify" vertical="center" wrapText="1" readingOrder="1"/>
    </xf>
    <xf numFmtId="0" fontId="3" fillId="0" borderId="43" xfId="0" applyFont="1" applyFill="1" applyBorder="1" applyAlignment="1">
      <alignment horizontal="justify" vertical="center" wrapText="1" readingOrder="1"/>
    </xf>
    <xf numFmtId="0" fontId="3" fillId="0" borderId="20" xfId="0" applyFont="1" applyFill="1" applyBorder="1" applyAlignment="1">
      <alignment horizontal="justify" vertical="center" wrapText="1" readingOrder="1"/>
    </xf>
    <xf numFmtId="0" fontId="3" fillId="0" borderId="44" xfId="0" applyFont="1" applyFill="1" applyBorder="1" applyAlignment="1">
      <alignment horizontal="justify" vertical="center" wrapText="1" readingOrder="1"/>
    </xf>
    <xf numFmtId="0" fontId="8" fillId="0" borderId="4" xfId="0" applyFont="1" applyBorder="1" applyAlignment="1">
      <alignment horizontal="center" vertical="center" wrapText="1" readingOrder="1"/>
    </xf>
    <xf numFmtId="9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4" borderId="68" xfId="0" applyFont="1" applyFill="1" applyBorder="1" applyAlignment="1">
      <alignment horizontal="center" vertical="center" wrapText="1" readingOrder="1"/>
    </xf>
    <xf numFmtId="0" fontId="4" fillId="4" borderId="69" xfId="0" applyFont="1" applyFill="1" applyBorder="1" applyAlignment="1">
      <alignment horizontal="center" vertical="center" wrapText="1" readingOrder="1"/>
    </xf>
    <xf numFmtId="0" fontId="4" fillId="4" borderId="74" xfId="0" applyFont="1" applyFill="1" applyBorder="1" applyAlignment="1">
      <alignment horizontal="center" vertical="center" wrapText="1" readingOrder="1"/>
    </xf>
    <xf numFmtId="0" fontId="4" fillId="4" borderId="75" xfId="0" applyFont="1" applyFill="1" applyBorder="1" applyAlignment="1">
      <alignment horizontal="center" vertical="center" wrapText="1" readingOrder="1"/>
    </xf>
    <xf numFmtId="0" fontId="3" fillId="0" borderId="54" xfId="0" applyFont="1" applyBorder="1" applyAlignment="1">
      <alignment horizontal="center" vertical="center" wrapText="1" readingOrder="1"/>
    </xf>
    <xf numFmtId="0" fontId="3" fillId="0" borderId="52" xfId="0" applyFont="1" applyBorder="1" applyAlignment="1">
      <alignment horizontal="center" vertical="center" wrapText="1" readingOrder="1"/>
    </xf>
    <xf numFmtId="0" fontId="3" fillId="0" borderId="53" xfId="0" applyFont="1" applyBorder="1" applyAlignment="1">
      <alignment horizontal="center" vertical="center" wrapText="1" readingOrder="1"/>
    </xf>
    <xf numFmtId="0" fontId="17" fillId="0" borderId="59" xfId="0" applyFont="1" applyFill="1" applyBorder="1" applyAlignment="1">
      <alignment horizontal="center" vertical="center" wrapText="1" readingOrder="1"/>
    </xf>
    <xf numFmtId="0" fontId="17" fillId="0" borderId="81" xfId="0" applyFont="1" applyFill="1" applyBorder="1" applyAlignment="1">
      <alignment horizontal="center" vertical="center" wrapText="1" readingOrder="1"/>
    </xf>
    <xf numFmtId="0" fontId="4" fillId="4" borderId="6" xfId="0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center" vertical="center" wrapText="1" readingOrder="1"/>
    </xf>
    <xf numFmtId="0" fontId="3" fillId="0" borderId="46" xfId="0" applyFont="1" applyBorder="1" applyAlignment="1">
      <alignment horizontal="center" vertical="center" wrapText="1" readingOrder="1"/>
    </xf>
    <xf numFmtId="0" fontId="3" fillId="0" borderId="48" xfId="0" applyFont="1" applyBorder="1" applyAlignment="1">
      <alignment horizontal="center" vertical="center" wrapText="1" readingOrder="1"/>
    </xf>
    <xf numFmtId="0" fontId="3" fillId="0" borderId="47" xfId="0" applyFont="1" applyBorder="1" applyAlignment="1">
      <alignment horizontal="center" vertical="center" wrapText="1" readingOrder="1"/>
    </xf>
    <xf numFmtId="0" fontId="3" fillId="0" borderId="82" xfId="0" applyFont="1" applyFill="1" applyBorder="1" applyAlignment="1">
      <alignment horizontal="center" vertical="center" wrapText="1" readingOrder="1"/>
    </xf>
    <xf numFmtId="0" fontId="3" fillId="0" borderId="83" xfId="0" applyFont="1" applyFill="1" applyBorder="1" applyAlignment="1">
      <alignment horizontal="center" vertical="center" wrapText="1" readingOrder="1"/>
    </xf>
    <xf numFmtId="0" fontId="3" fillId="0" borderId="28" xfId="0" applyFont="1" applyFill="1" applyBorder="1" applyAlignment="1">
      <alignment horizontal="center" vertical="center" wrapText="1" readingOrder="1"/>
    </xf>
    <xf numFmtId="0" fontId="4" fillId="6" borderId="63" xfId="0" applyFont="1" applyFill="1" applyBorder="1" applyAlignment="1">
      <alignment horizontal="center" vertical="center" wrapText="1" readingOrder="1"/>
    </xf>
    <xf numFmtId="0" fontId="4" fillId="6" borderId="40" xfId="0" applyFont="1" applyFill="1" applyBorder="1" applyAlignment="1">
      <alignment horizontal="center" vertical="center" wrapText="1" readingOrder="1"/>
    </xf>
    <xf numFmtId="0" fontId="4" fillId="6" borderId="40" xfId="0" applyFont="1" applyFill="1" applyBorder="1" applyAlignment="1">
      <alignment horizontal="left" vertical="center" wrapText="1" readingOrder="1"/>
    </xf>
    <xf numFmtId="0" fontId="4" fillId="6" borderId="64" xfId="0" applyFont="1" applyFill="1" applyBorder="1" applyAlignment="1">
      <alignment horizontal="left" vertical="center" wrapText="1" readingOrder="1"/>
    </xf>
    <xf numFmtId="0" fontId="3" fillId="3" borderId="65" xfId="0" applyFont="1" applyFill="1" applyBorder="1" applyAlignment="1">
      <alignment horizontal="center" vertical="center" wrapText="1" readingOrder="1"/>
    </xf>
    <xf numFmtId="0" fontId="3" fillId="3" borderId="66" xfId="0" applyFont="1" applyFill="1" applyBorder="1" applyAlignment="1">
      <alignment horizontal="center" vertical="center" wrapText="1" readingOrder="1"/>
    </xf>
    <xf numFmtId="0" fontId="4" fillId="3" borderId="80" xfId="0" applyFont="1" applyFill="1" applyBorder="1" applyAlignment="1">
      <alignment horizontal="center" vertical="center" wrapText="1" readingOrder="1"/>
    </xf>
    <xf numFmtId="0" fontId="4" fillId="3" borderId="26" xfId="0" applyFont="1" applyFill="1" applyBorder="1" applyAlignment="1">
      <alignment horizontal="center" vertical="center" wrapText="1" readingOrder="1"/>
    </xf>
    <xf numFmtId="0" fontId="8" fillId="0" borderId="84" xfId="0" applyFont="1" applyBorder="1" applyAlignment="1">
      <alignment horizontal="center" vertical="center" wrapText="1" readingOrder="1"/>
    </xf>
    <xf numFmtId="0" fontId="8" fillId="0" borderId="85" xfId="0" applyFont="1" applyBorder="1" applyAlignment="1">
      <alignment horizontal="center" vertical="center" wrapText="1" readingOrder="1"/>
    </xf>
    <xf numFmtId="0" fontId="8" fillId="0" borderId="86" xfId="0" applyFont="1" applyBorder="1" applyAlignment="1">
      <alignment horizontal="center" vertical="center" wrapText="1" readingOrder="1"/>
    </xf>
    <xf numFmtId="0" fontId="3" fillId="0" borderId="76" xfId="0" applyFont="1" applyFill="1" applyBorder="1" applyAlignment="1">
      <alignment horizontal="center" vertical="center" wrapText="1" readingOrder="1"/>
    </xf>
    <xf numFmtId="0" fontId="3" fillId="0" borderId="77" xfId="0" applyFont="1" applyFill="1" applyBorder="1" applyAlignment="1">
      <alignment horizontal="center" vertical="center" wrapText="1" readingOrder="1"/>
    </xf>
    <xf numFmtId="0" fontId="3" fillId="0" borderId="78" xfId="0" applyFont="1" applyFill="1" applyBorder="1" applyAlignment="1">
      <alignment horizontal="center" vertical="center" wrapText="1" readingOrder="1"/>
    </xf>
    <xf numFmtId="0" fontId="3" fillId="0" borderId="6" xfId="0" applyFont="1" applyFill="1" applyBorder="1" applyAlignment="1">
      <alignment horizontal="center" vertical="center" wrapText="1" readingOrder="1"/>
    </xf>
    <xf numFmtId="10" fontId="3" fillId="0" borderId="78" xfId="0" applyNumberFormat="1" applyFont="1" applyFill="1" applyBorder="1" applyAlignment="1">
      <alignment horizontal="center" vertical="center" textRotation="90" wrapText="1" readingOrder="1"/>
    </xf>
    <xf numFmtId="0" fontId="3" fillId="0" borderId="6" xfId="0" applyFont="1" applyFill="1" applyBorder="1" applyAlignment="1">
      <alignment horizontal="center" vertical="center" textRotation="90" wrapText="1" readingOrder="1"/>
    </xf>
    <xf numFmtId="9" fontId="3" fillId="0" borderId="78" xfId="0" applyNumberFormat="1" applyFont="1" applyFill="1" applyBorder="1" applyAlignment="1">
      <alignment horizontal="center" vertical="center" textRotation="90" wrapText="1" readingOrder="1"/>
    </xf>
    <xf numFmtId="0" fontId="3" fillId="0" borderId="87" xfId="0" applyFont="1" applyFill="1" applyBorder="1" applyAlignment="1">
      <alignment horizontal="center" vertical="center" textRotation="90" wrapText="1" readingOrder="1"/>
    </xf>
    <xf numFmtId="0" fontId="3" fillId="0" borderId="88" xfId="0" applyFont="1" applyFill="1" applyBorder="1" applyAlignment="1">
      <alignment horizontal="center" vertical="center" textRotation="90" wrapText="1" readingOrder="1"/>
    </xf>
    <xf numFmtId="0" fontId="3" fillId="0" borderId="78" xfId="0" applyFont="1" applyFill="1" applyBorder="1" applyAlignment="1">
      <alignment horizontal="center" vertical="center" textRotation="90" wrapText="1" readingOrder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 readingOrder="1"/>
    </xf>
    <xf numFmtId="0" fontId="3" fillId="0" borderId="67" xfId="0" applyFont="1" applyFill="1" applyBorder="1" applyAlignment="1">
      <alignment horizontal="center" vertical="center" wrapText="1" readingOrder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textRotation="90" wrapText="1" readingOrder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 readingOrder="1"/>
    </xf>
    <xf numFmtId="0" fontId="3" fillId="0" borderId="90" xfId="0" applyFont="1" applyFill="1" applyBorder="1" applyAlignment="1">
      <alignment horizontal="center" vertical="center" wrapText="1" readingOrder="1"/>
    </xf>
    <xf numFmtId="0" fontId="3" fillId="0" borderId="91" xfId="0" applyFont="1" applyFill="1" applyBorder="1" applyAlignment="1">
      <alignment horizontal="center" vertical="center" wrapText="1" readingOrder="1"/>
    </xf>
    <xf numFmtId="0" fontId="3" fillId="0" borderId="92" xfId="0" applyFont="1" applyFill="1" applyBorder="1" applyAlignment="1">
      <alignment horizontal="center" vertical="center" textRotation="90" wrapText="1" readingOrder="1"/>
    </xf>
    <xf numFmtId="0" fontId="4" fillId="0" borderId="93" xfId="0" applyFont="1" applyFill="1" applyBorder="1" applyAlignment="1">
      <alignment horizontal="center" vertical="center" wrapText="1" readingOrder="1"/>
    </xf>
    <xf numFmtId="0" fontId="4" fillId="0" borderId="27" xfId="0" applyFont="1" applyFill="1" applyBorder="1" applyAlignment="1">
      <alignment horizontal="center" vertical="center" wrapText="1" readingOrder="1"/>
    </xf>
    <xf numFmtId="0" fontId="4" fillId="0" borderId="73" xfId="0" applyFont="1" applyFill="1" applyBorder="1" applyAlignment="1">
      <alignment horizontal="center" vertical="center" wrapText="1" readingOrder="1"/>
    </xf>
    <xf numFmtId="0" fontId="4" fillId="0" borderId="79" xfId="0" applyFont="1" applyFill="1" applyBorder="1" applyAlignment="1">
      <alignment horizontal="center" vertical="center" wrapText="1" readingOrder="1"/>
    </xf>
    <xf numFmtId="0" fontId="4" fillId="0" borderId="94" xfId="0" applyFont="1" applyFill="1" applyBorder="1" applyAlignment="1">
      <alignment horizontal="center" vertical="center" wrapText="1" readingOrder="1"/>
    </xf>
    <xf numFmtId="0" fontId="4" fillId="0" borderId="80" xfId="0" applyFont="1" applyFill="1" applyBorder="1" applyAlignment="1">
      <alignment horizontal="center" vertical="center" wrapText="1" readingOrder="1"/>
    </xf>
    <xf numFmtId="0" fontId="4" fillId="0" borderId="26" xfId="0" applyFont="1" applyFill="1" applyBorder="1" applyAlignment="1">
      <alignment horizontal="center" vertical="center" wrapText="1" readingOrder="1"/>
    </xf>
    <xf numFmtId="9" fontId="2" fillId="0" borderId="78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 readingOrder="1"/>
    </xf>
    <xf numFmtId="0" fontId="4" fillId="0" borderId="75" xfId="0" applyFont="1" applyFill="1" applyBorder="1" applyAlignment="1">
      <alignment horizontal="center" vertical="center" wrapText="1" readingOrder="1"/>
    </xf>
    <xf numFmtId="0" fontId="2" fillId="0" borderId="67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 readingOrder="1"/>
    </xf>
    <xf numFmtId="0" fontId="4" fillId="0" borderId="86" xfId="0" applyFont="1" applyFill="1" applyBorder="1" applyAlignment="1">
      <alignment horizontal="center" vertical="center" wrapText="1" readingOrder="1"/>
    </xf>
    <xf numFmtId="14" fontId="5" fillId="0" borderId="40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 readingOrder="1"/>
    </xf>
    <xf numFmtId="0" fontId="4" fillId="4" borderId="31" xfId="0" applyFont="1" applyFill="1" applyBorder="1" applyAlignment="1">
      <alignment horizontal="center" vertical="center" wrapText="1" readingOrder="1"/>
    </xf>
    <xf numFmtId="0" fontId="4" fillId="3" borderId="95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96" xfId="0" applyFont="1" applyFill="1" applyBorder="1" applyAlignment="1">
      <alignment horizontal="center" vertical="center" wrapText="1" readingOrder="1"/>
    </xf>
    <xf numFmtId="0" fontId="4" fillId="3" borderId="97" xfId="0" applyFont="1" applyFill="1" applyBorder="1" applyAlignment="1">
      <alignment horizontal="center" vertical="center" wrapText="1" readingOrder="1"/>
    </xf>
    <xf numFmtId="0" fontId="4" fillId="4" borderId="70" xfId="0" applyFont="1" applyFill="1" applyBorder="1" applyAlignment="1">
      <alignment horizontal="center" vertical="center" wrapText="1" readingOrder="1"/>
    </xf>
    <xf numFmtId="0" fontId="4" fillId="4" borderId="71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textRotation="90" wrapText="1" readingOrder="1"/>
    </xf>
    <xf numFmtId="0" fontId="4" fillId="0" borderId="98" xfId="0" applyFont="1" applyBorder="1" applyAlignment="1">
      <alignment horizontal="justify" vertical="center" wrapText="1" readingOrder="1"/>
    </xf>
    <xf numFmtId="0" fontId="4" fillId="0" borderId="22" xfId="0" applyFont="1" applyBorder="1" applyAlignment="1">
      <alignment horizontal="justify" vertical="center" wrapText="1" readingOrder="1"/>
    </xf>
    <xf numFmtId="0" fontId="4" fillId="0" borderId="23" xfId="0" applyFont="1" applyBorder="1" applyAlignment="1">
      <alignment horizontal="justify" vertical="center" wrapText="1" readingOrder="1"/>
    </xf>
    <xf numFmtId="9" fontId="4" fillId="0" borderId="99" xfId="0" applyNumberFormat="1" applyFont="1" applyFill="1" applyBorder="1" applyAlignment="1">
      <alignment horizontal="center" vertical="center" wrapText="1" readingOrder="1"/>
    </xf>
    <xf numFmtId="9" fontId="4" fillId="0" borderId="100" xfId="0" applyNumberFormat="1" applyFont="1" applyFill="1" applyBorder="1" applyAlignment="1">
      <alignment horizontal="center" vertical="center" wrapText="1" readingOrder="1"/>
    </xf>
    <xf numFmtId="9" fontId="4" fillId="0" borderId="99" xfId="21" applyNumberFormat="1" applyFont="1" applyFill="1" applyBorder="1" applyAlignment="1">
      <alignment horizontal="center" vertical="center" wrapText="1" readingOrder="1"/>
    </xf>
    <xf numFmtId="9" fontId="4" fillId="0" borderId="100" xfId="21" applyNumberFormat="1" applyFont="1" applyFill="1" applyBorder="1" applyAlignment="1">
      <alignment horizontal="center" vertical="center" wrapText="1" readingOrder="1"/>
    </xf>
    <xf numFmtId="165" fontId="14" fillId="0" borderId="2" xfId="20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32"/>
  <sheetViews>
    <sheetView zoomScale="90" zoomScaleNormal="90" workbookViewId="0" topLeftCell="M27">
      <selection activeCell="J29" sqref="J29"/>
    </sheetView>
  </sheetViews>
  <sheetFormatPr defaultColWidth="11.421875" defaultRowHeight="15"/>
  <cols>
    <col min="1" max="1" width="11.421875" style="1" customWidth="1"/>
    <col min="2" max="2" width="18.00390625" style="1" customWidth="1"/>
    <col min="3" max="3" width="17.28125" style="1" customWidth="1"/>
    <col min="4" max="4" width="7.00390625" style="1" customWidth="1"/>
    <col min="5" max="5" width="6.7109375" style="1" customWidth="1"/>
    <col min="6" max="6" width="7.28125" style="1" customWidth="1"/>
    <col min="7" max="7" width="6.7109375" style="1" customWidth="1"/>
    <col min="8" max="9" width="11.421875" style="1" customWidth="1"/>
    <col min="10" max="10" width="20.7109375" style="1" customWidth="1"/>
    <col min="11" max="12" width="11.421875" style="1" customWidth="1"/>
    <col min="13" max="13" width="18.00390625" style="1" customWidth="1"/>
    <col min="14" max="14" width="19.00390625" style="1" customWidth="1"/>
    <col min="15" max="15" width="19.8515625" style="1" customWidth="1"/>
    <col min="16" max="16" width="19.7109375" style="1" customWidth="1"/>
    <col min="17" max="17" width="19.421875" style="1" customWidth="1"/>
    <col min="18" max="18" width="20.7109375" style="1" customWidth="1"/>
    <col min="19" max="19" width="18.57421875" style="1" customWidth="1"/>
    <col min="20" max="21" width="11.421875" style="1" customWidth="1"/>
    <col min="22" max="22" width="16.140625" style="1" customWidth="1"/>
    <col min="23" max="23" width="20.140625" style="1" customWidth="1"/>
    <col min="24" max="16384" width="11.421875" style="1" customWidth="1"/>
  </cols>
  <sheetData>
    <row r="2" ht="13.5" thickBot="1"/>
    <row r="3" spans="2:23" ht="15" customHeight="1">
      <c r="B3" s="126" t="s">
        <v>146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8"/>
    </row>
    <row r="4" spans="2:23" ht="15">
      <c r="B4" s="129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1"/>
    </row>
    <row r="5" spans="2:23" ht="15">
      <c r="B5" s="129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1"/>
    </row>
    <row r="6" spans="2:23" ht="13.5" thickBot="1">
      <c r="B6" s="132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4"/>
    </row>
    <row r="7" spans="2:23" ht="15">
      <c r="B7" s="6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135"/>
      <c r="V7" s="135"/>
      <c r="W7" s="65"/>
    </row>
    <row r="8" spans="2:23" ht="33" customHeight="1">
      <c r="B8" s="129" t="s">
        <v>145</v>
      </c>
      <c r="C8" s="130"/>
      <c r="D8" s="140" t="s">
        <v>150</v>
      </c>
      <c r="E8" s="141"/>
      <c r="F8" s="141"/>
      <c r="G8" s="141"/>
      <c r="H8" s="141"/>
      <c r="I8" s="141"/>
      <c r="J8" s="141"/>
      <c r="K8" s="52"/>
      <c r="L8" s="52"/>
      <c r="M8" s="52"/>
      <c r="N8" s="51"/>
      <c r="O8" s="51"/>
      <c r="P8" s="136" t="s">
        <v>0</v>
      </c>
      <c r="Q8" s="136"/>
      <c r="R8" s="137">
        <v>42308</v>
      </c>
      <c r="S8" s="138"/>
      <c r="T8" s="51"/>
      <c r="U8" s="139"/>
      <c r="V8" s="139"/>
      <c r="W8" s="66"/>
    </row>
    <row r="9" spans="2:23" ht="30.75" customHeight="1">
      <c r="B9" s="129" t="s">
        <v>1</v>
      </c>
      <c r="C9" s="130"/>
      <c r="D9" s="142" t="s">
        <v>151</v>
      </c>
      <c r="E9" s="143"/>
      <c r="F9" s="143"/>
      <c r="G9" s="143"/>
      <c r="H9" s="143"/>
      <c r="I9" s="143"/>
      <c r="J9" s="143"/>
      <c r="K9" s="52"/>
      <c r="L9" s="52"/>
      <c r="M9" s="52"/>
      <c r="N9" s="51"/>
      <c r="O9" s="51"/>
      <c r="P9" s="136" t="s">
        <v>2</v>
      </c>
      <c r="Q9" s="136"/>
      <c r="R9" s="149">
        <v>2015</v>
      </c>
      <c r="S9" s="149"/>
      <c r="T9" s="51"/>
      <c r="U9" s="139"/>
      <c r="V9" s="139"/>
      <c r="W9" s="66"/>
    </row>
    <row r="10" spans="2:23" ht="15">
      <c r="B10" s="67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26"/>
      <c r="S10" s="26"/>
      <c r="T10" s="51"/>
      <c r="U10" s="139"/>
      <c r="V10" s="139"/>
      <c r="W10" s="66"/>
    </row>
    <row r="11" spans="2:23" ht="27" customHeight="1">
      <c r="B11" s="158" t="s">
        <v>31</v>
      </c>
      <c r="C11" s="159"/>
      <c r="D11" s="160" t="s">
        <v>32</v>
      </c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1"/>
    </row>
    <row r="12" spans="2:23" ht="28.5" customHeight="1">
      <c r="B12" s="162" t="s">
        <v>3</v>
      </c>
      <c r="C12" s="163"/>
      <c r="D12" s="164" t="s">
        <v>33</v>
      </c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5"/>
    </row>
    <row r="13" spans="2:23" ht="15">
      <c r="B13" s="166" t="s">
        <v>4</v>
      </c>
      <c r="C13" s="146" t="s">
        <v>5</v>
      </c>
      <c r="D13" s="146" t="s">
        <v>6</v>
      </c>
      <c r="E13" s="146"/>
      <c r="F13" s="146"/>
      <c r="G13" s="146"/>
      <c r="H13" s="176" t="s">
        <v>7</v>
      </c>
      <c r="I13" s="177"/>
      <c r="J13" s="146" t="s">
        <v>9</v>
      </c>
      <c r="K13" s="146" t="s">
        <v>10</v>
      </c>
      <c r="L13" s="146"/>
      <c r="M13" s="146" t="s">
        <v>11</v>
      </c>
      <c r="N13" s="146"/>
      <c r="O13" s="146"/>
      <c r="P13" s="146"/>
      <c r="Q13" s="146"/>
      <c r="R13" s="146" t="s">
        <v>12</v>
      </c>
      <c r="S13" s="146" t="s">
        <v>13</v>
      </c>
      <c r="T13" s="144" t="s">
        <v>14</v>
      </c>
      <c r="U13" s="144"/>
      <c r="V13" s="145" t="s">
        <v>49</v>
      </c>
      <c r="W13" s="206" t="s">
        <v>15</v>
      </c>
    </row>
    <row r="14" spans="2:23" ht="25.5" customHeight="1">
      <c r="B14" s="166"/>
      <c r="C14" s="146"/>
      <c r="D14" s="146" t="s">
        <v>147</v>
      </c>
      <c r="E14" s="146"/>
      <c r="F14" s="146"/>
      <c r="G14" s="146"/>
      <c r="H14" s="178"/>
      <c r="I14" s="179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4"/>
      <c r="U14" s="144"/>
      <c r="V14" s="181"/>
      <c r="W14" s="207"/>
    </row>
    <row r="15" spans="2:23" ht="12.75" customHeight="1">
      <c r="B15" s="166"/>
      <c r="C15" s="146"/>
      <c r="D15" s="147" t="s">
        <v>16</v>
      </c>
      <c r="E15" s="147" t="s">
        <v>17</v>
      </c>
      <c r="F15" s="147" t="s">
        <v>18</v>
      </c>
      <c r="G15" s="147" t="s">
        <v>19</v>
      </c>
      <c r="H15" s="178"/>
      <c r="I15" s="179"/>
      <c r="J15" s="146"/>
      <c r="K15" s="146" t="s">
        <v>20</v>
      </c>
      <c r="L15" s="146" t="s">
        <v>21</v>
      </c>
      <c r="M15" s="146" t="s">
        <v>22</v>
      </c>
      <c r="N15" s="146" t="s">
        <v>23</v>
      </c>
      <c r="O15" s="168" t="s">
        <v>53</v>
      </c>
      <c r="P15" s="144" t="s">
        <v>26</v>
      </c>
      <c r="Q15" s="168" t="s">
        <v>52</v>
      </c>
      <c r="R15" s="146"/>
      <c r="S15" s="146"/>
      <c r="T15" s="144"/>
      <c r="U15" s="144"/>
      <c r="V15" s="181"/>
      <c r="W15" s="207"/>
    </row>
    <row r="16" spans="2:23" ht="57" customHeight="1" thickBot="1">
      <c r="B16" s="167"/>
      <c r="C16" s="168"/>
      <c r="D16" s="148"/>
      <c r="E16" s="148"/>
      <c r="F16" s="148"/>
      <c r="G16" s="148"/>
      <c r="H16" s="178"/>
      <c r="I16" s="179"/>
      <c r="J16" s="168"/>
      <c r="K16" s="168"/>
      <c r="L16" s="168"/>
      <c r="M16" s="168"/>
      <c r="N16" s="168"/>
      <c r="O16" s="180"/>
      <c r="P16" s="145"/>
      <c r="Q16" s="180"/>
      <c r="R16" s="168"/>
      <c r="S16" s="168"/>
      <c r="T16" s="145"/>
      <c r="U16" s="145"/>
      <c r="V16" s="181"/>
      <c r="W16" s="207"/>
    </row>
    <row r="17" spans="2:23" s="2" customFormat="1" ht="87.75" customHeight="1">
      <c r="B17" s="151" t="s">
        <v>34</v>
      </c>
      <c r="C17" s="200" t="s">
        <v>35</v>
      </c>
      <c r="D17" s="203">
        <v>18</v>
      </c>
      <c r="E17" s="203">
        <v>68</v>
      </c>
      <c r="F17" s="203">
        <v>75</v>
      </c>
      <c r="G17" s="203"/>
      <c r="H17" s="156" t="s">
        <v>36</v>
      </c>
      <c r="I17" s="156"/>
      <c r="J17" s="19" t="s">
        <v>40</v>
      </c>
      <c r="K17" s="16">
        <v>42005</v>
      </c>
      <c r="L17" s="16">
        <v>42339</v>
      </c>
      <c r="M17" s="49"/>
      <c r="N17" s="49"/>
      <c r="O17" s="49"/>
      <c r="P17" s="49"/>
      <c r="Q17" s="49"/>
      <c r="R17" s="113" t="s">
        <v>156</v>
      </c>
      <c r="S17" s="50"/>
      <c r="T17" s="182">
        <f>F17</f>
        <v>75</v>
      </c>
      <c r="U17" s="183"/>
      <c r="V17" s="194">
        <v>0.25</v>
      </c>
      <c r="W17" s="169">
        <f>+T17*V17</f>
        <v>18.75</v>
      </c>
    </row>
    <row r="18" spans="2:23" s="2" customFormat="1" ht="67.5" customHeight="1">
      <c r="B18" s="152"/>
      <c r="C18" s="201"/>
      <c r="D18" s="204"/>
      <c r="E18" s="204"/>
      <c r="F18" s="204"/>
      <c r="G18" s="204"/>
      <c r="H18" s="157" t="s">
        <v>37</v>
      </c>
      <c r="I18" s="157"/>
      <c r="J18" s="5" t="s">
        <v>41</v>
      </c>
      <c r="K18" s="15">
        <v>42005</v>
      </c>
      <c r="L18" s="15">
        <v>42339</v>
      </c>
      <c r="M18" s="6"/>
      <c r="N18" s="6"/>
      <c r="O18" s="6"/>
      <c r="P18" s="6"/>
      <c r="Q18" s="6"/>
      <c r="R18" s="113" t="s">
        <v>157</v>
      </c>
      <c r="S18" s="7"/>
      <c r="T18" s="184"/>
      <c r="U18" s="185"/>
      <c r="V18" s="195"/>
      <c r="W18" s="170"/>
    </row>
    <row r="19" spans="2:23" s="2" customFormat="1" ht="67.5" customHeight="1">
      <c r="B19" s="152"/>
      <c r="C19" s="201"/>
      <c r="D19" s="204"/>
      <c r="E19" s="204"/>
      <c r="F19" s="204"/>
      <c r="G19" s="204"/>
      <c r="H19" s="157" t="s">
        <v>38</v>
      </c>
      <c r="I19" s="157"/>
      <c r="J19" s="5" t="s">
        <v>42</v>
      </c>
      <c r="K19" s="15">
        <v>42005</v>
      </c>
      <c r="L19" s="15">
        <v>42339</v>
      </c>
      <c r="M19" s="6"/>
      <c r="N19" s="6"/>
      <c r="O19" s="6"/>
      <c r="P19" s="6"/>
      <c r="Q19" s="6"/>
      <c r="R19" s="113" t="s">
        <v>158</v>
      </c>
      <c r="S19" s="7"/>
      <c r="T19" s="184"/>
      <c r="U19" s="185"/>
      <c r="V19" s="195"/>
      <c r="W19" s="170"/>
    </row>
    <row r="20" spans="2:23" ht="47.25" customHeight="1" thickBot="1">
      <c r="B20" s="153"/>
      <c r="C20" s="202"/>
      <c r="D20" s="205"/>
      <c r="E20" s="205"/>
      <c r="F20" s="205"/>
      <c r="G20" s="205"/>
      <c r="H20" s="150" t="s">
        <v>39</v>
      </c>
      <c r="I20" s="150"/>
      <c r="J20" s="17" t="s">
        <v>43</v>
      </c>
      <c r="K20" s="18">
        <v>42005</v>
      </c>
      <c r="L20" s="18">
        <v>42339</v>
      </c>
      <c r="M20" s="22"/>
      <c r="N20" s="22"/>
      <c r="O20" s="22"/>
      <c r="P20" s="22"/>
      <c r="Q20" s="22"/>
      <c r="R20" s="113" t="s">
        <v>159</v>
      </c>
      <c r="S20" s="22"/>
      <c r="T20" s="186"/>
      <c r="U20" s="187"/>
      <c r="V20" s="196"/>
      <c r="W20" s="171"/>
    </row>
    <row r="21" spans="2:23" ht="105" customHeight="1">
      <c r="B21" s="154" t="s">
        <v>44</v>
      </c>
      <c r="C21" s="198" t="s">
        <v>45</v>
      </c>
      <c r="D21" s="192">
        <v>25</v>
      </c>
      <c r="E21" s="192">
        <v>37.5</v>
      </c>
      <c r="F21" s="192">
        <v>60</v>
      </c>
      <c r="G21" s="192"/>
      <c r="H21" s="156" t="s">
        <v>46</v>
      </c>
      <c r="I21" s="156"/>
      <c r="J21" s="156" t="s">
        <v>48</v>
      </c>
      <c r="K21" s="16">
        <v>42005</v>
      </c>
      <c r="L21" s="16">
        <v>42339</v>
      </c>
      <c r="M21" s="23"/>
      <c r="N21" s="23"/>
      <c r="O21" s="23"/>
      <c r="P21" s="23"/>
      <c r="Q21" s="23"/>
      <c r="R21" s="214" t="s">
        <v>161</v>
      </c>
      <c r="S21" s="23"/>
      <c r="T21" s="188">
        <f>F21</f>
        <v>60</v>
      </c>
      <c r="U21" s="189"/>
      <c r="V21" s="197">
        <v>0.25</v>
      </c>
      <c r="W21" s="172"/>
    </row>
    <row r="22" spans="2:23" ht="75" customHeight="1" thickBot="1">
      <c r="B22" s="155"/>
      <c r="C22" s="199"/>
      <c r="D22" s="193"/>
      <c r="E22" s="193"/>
      <c r="F22" s="193"/>
      <c r="G22" s="193"/>
      <c r="H22" s="150" t="s">
        <v>47</v>
      </c>
      <c r="I22" s="150"/>
      <c r="J22" s="150"/>
      <c r="K22" s="18">
        <v>42005</v>
      </c>
      <c r="L22" s="18">
        <v>42339</v>
      </c>
      <c r="M22" s="48"/>
      <c r="N22" s="48"/>
      <c r="O22" s="48"/>
      <c r="P22" s="48"/>
      <c r="Q22" s="48"/>
      <c r="R22" s="215"/>
      <c r="S22" s="48"/>
      <c r="T22" s="190"/>
      <c r="U22" s="191"/>
      <c r="V22" s="193"/>
      <c r="W22" s="173"/>
    </row>
    <row r="23" spans="2:23" ht="15">
      <c r="B23" s="82" t="s">
        <v>50</v>
      </c>
      <c r="C23" s="174" t="s">
        <v>51</v>
      </c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83"/>
      <c r="R23" s="83"/>
      <c r="S23" s="83"/>
      <c r="T23" s="83"/>
      <c r="U23" s="83"/>
      <c r="V23" s="83"/>
      <c r="W23" s="84"/>
    </row>
    <row r="24" spans="2:23" ht="15">
      <c r="B24" s="166" t="s">
        <v>4</v>
      </c>
      <c r="C24" s="146" t="s">
        <v>5</v>
      </c>
      <c r="D24" s="146" t="s">
        <v>6</v>
      </c>
      <c r="E24" s="146"/>
      <c r="F24" s="146"/>
      <c r="G24" s="146"/>
      <c r="H24" s="176" t="s">
        <v>7</v>
      </c>
      <c r="I24" s="177"/>
      <c r="J24" s="146" t="s">
        <v>9</v>
      </c>
      <c r="K24" s="146" t="s">
        <v>10</v>
      </c>
      <c r="L24" s="146"/>
      <c r="M24" s="146" t="s">
        <v>11</v>
      </c>
      <c r="N24" s="146"/>
      <c r="O24" s="146"/>
      <c r="P24" s="146"/>
      <c r="Q24" s="146"/>
      <c r="R24" s="146" t="s">
        <v>12</v>
      </c>
      <c r="S24" s="146" t="s">
        <v>13</v>
      </c>
      <c r="T24" s="144" t="s">
        <v>14</v>
      </c>
      <c r="U24" s="144"/>
      <c r="V24" s="145" t="s">
        <v>49</v>
      </c>
      <c r="W24" s="206" t="s">
        <v>15</v>
      </c>
    </row>
    <row r="25" spans="2:25" ht="15">
      <c r="B25" s="166"/>
      <c r="C25" s="146"/>
      <c r="D25" s="146" t="s">
        <v>29</v>
      </c>
      <c r="E25" s="146"/>
      <c r="F25" s="146"/>
      <c r="G25" s="146"/>
      <c r="H25" s="178"/>
      <c r="I25" s="179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4"/>
      <c r="U25" s="144"/>
      <c r="V25" s="181"/>
      <c r="W25" s="207"/>
      <c r="X25" s="93"/>
      <c r="Y25" s="93"/>
    </row>
    <row r="26" spans="2:27" ht="51" customHeight="1">
      <c r="B26" s="166"/>
      <c r="C26" s="146"/>
      <c r="D26" s="147" t="s">
        <v>16</v>
      </c>
      <c r="E26" s="147" t="s">
        <v>17</v>
      </c>
      <c r="F26" s="147" t="s">
        <v>18</v>
      </c>
      <c r="G26" s="147" t="s">
        <v>19</v>
      </c>
      <c r="H26" s="178"/>
      <c r="I26" s="179"/>
      <c r="J26" s="146"/>
      <c r="K26" s="146" t="s">
        <v>20</v>
      </c>
      <c r="L26" s="146" t="s">
        <v>21</v>
      </c>
      <c r="M26" s="146" t="s">
        <v>22</v>
      </c>
      <c r="N26" s="146" t="s">
        <v>23</v>
      </c>
      <c r="O26" s="168" t="s">
        <v>53</v>
      </c>
      <c r="P26" s="144" t="s">
        <v>26</v>
      </c>
      <c r="Q26" s="168" t="s">
        <v>52</v>
      </c>
      <c r="R26" s="146"/>
      <c r="S26" s="146"/>
      <c r="T26" s="144"/>
      <c r="U26" s="144"/>
      <c r="V26" s="181"/>
      <c r="W26" s="207"/>
      <c r="X26" s="93"/>
      <c r="Y26" s="93"/>
      <c r="Z26" s="93"/>
      <c r="AA26" s="93"/>
    </row>
    <row r="27" spans="2:23" ht="13.5" thickBot="1">
      <c r="B27" s="167"/>
      <c r="C27" s="168"/>
      <c r="D27" s="148"/>
      <c r="E27" s="148"/>
      <c r="F27" s="148"/>
      <c r="G27" s="148"/>
      <c r="H27" s="178"/>
      <c r="I27" s="179"/>
      <c r="J27" s="168"/>
      <c r="K27" s="168"/>
      <c r="L27" s="168"/>
      <c r="M27" s="168"/>
      <c r="N27" s="168"/>
      <c r="O27" s="180"/>
      <c r="P27" s="145"/>
      <c r="Q27" s="180"/>
      <c r="R27" s="168"/>
      <c r="S27" s="168"/>
      <c r="T27" s="145"/>
      <c r="U27" s="145"/>
      <c r="V27" s="181"/>
      <c r="W27" s="207"/>
    </row>
    <row r="28" spans="2:23" ht="100.5" customHeight="1">
      <c r="B28" s="208" t="s">
        <v>54</v>
      </c>
      <c r="C28" s="212" t="s">
        <v>55</v>
      </c>
      <c r="D28" s="212">
        <v>20</v>
      </c>
      <c r="E28" s="212">
        <v>25</v>
      </c>
      <c r="F28" s="212">
        <v>60</v>
      </c>
      <c r="G28" s="212"/>
      <c r="H28" s="212" t="s">
        <v>56</v>
      </c>
      <c r="I28" s="212"/>
      <c r="J28" s="19" t="s">
        <v>57</v>
      </c>
      <c r="K28" s="16">
        <v>42005</v>
      </c>
      <c r="L28" s="16">
        <v>42339</v>
      </c>
      <c r="M28" s="45"/>
      <c r="N28" s="45"/>
      <c r="O28" s="45"/>
      <c r="P28" s="45"/>
      <c r="Q28" s="45"/>
      <c r="R28" s="111" t="s">
        <v>154</v>
      </c>
      <c r="S28" s="45"/>
      <c r="T28" s="219">
        <f>F28</f>
        <v>60</v>
      </c>
      <c r="U28" s="220"/>
      <c r="V28" s="223">
        <v>0.25</v>
      </c>
      <c r="W28" s="225">
        <f>T28*V28</f>
        <v>15</v>
      </c>
    </row>
    <row r="29" spans="2:23" ht="105" customHeight="1" thickBot="1">
      <c r="B29" s="209"/>
      <c r="C29" s="213"/>
      <c r="D29" s="213"/>
      <c r="E29" s="213"/>
      <c r="F29" s="213"/>
      <c r="G29" s="213"/>
      <c r="H29" s="213"/>
      <c r="I29" s="213"/>
      <c r="J29" s="17" t="s">
        <v>58</v>
      </c>
      <c r="K29" s="18">
        <v>42005</v>
      </c>
      <c r="L29" s="18">
        <v>42339</v>
      </c>
      <c r="M29" s="46"/>
      <c r="N29" s="46"/>
      <c r="O29" s="46"/>
      <c r="P29" s="46"/>
      <c r="Q29" s="46"/>
      <c r="R29" s="112" t="s">
        <v>155</v>
      </c>
      <c r="S29" s="46"/>
      <c r="T29" s="221"/>
      <c r="U29" s="222"/>
      <c r="V29" s="224"/>
      <c r="W29" s="226"/>
    </row>
    <row r="30" spans="2:23" ht="51" customHeight="1">
      <c r="B30" s="208" t="s">
        <v>59</v>
      </c>
      <c r="C30" s="210" t="s">
        <v>35</v>
      </c>
      <c r="D30" s="210">
        <v>12.5</v>
      </c>
      <c r="E30" s="210">
        <v>67</v>
      </c>
      <c r="F30" s="210">
        <v>75</v>
      </c>
      <c r="G30" s="210"/>
      <c r="H30" s="156" t="s">
        <v>60</v>
      </c>
      <c r="I30" s="156"/>
      <c r="J30" s="47" t="s">
        <v>62</v>
      </c>
      <c r="K30" s="16">
        <v>42005</v>
      </c>
      <c r="L30" s="16">
        <v>42339</v>
      </c>
      <c r="M30" s="45"/>
      <c r="N30" s="45"/>
      <c r="O30" s="45"/>
      <c r="P30" s="45"/>
      <c r="Q30" s="45"/>
      <c r="R30" s="111" t="s">
        <v>153</v>
      </c>
      <c r="S30" s="45"/>
      <c r="T30" s="219">
        <f>F30</f>
        <v>75</v>
      </c>
      <c r="U30" s="220"/>
      <c r="V30" s="223">
        <v>0.25</v>
      </c>
      <c r="W30" s="225">
        <f>T30*V30</f>
        <v>18.75</v>
      </c>
    </row>
    <row r="31" spans="2:23" ht="74.25" customHeight="1" thickBot="1">
      <c r="B31" s="209"/>
      <c r="C31" s="211"/>
      <c r="D31" s="211"/>
      <c r="E31" s="211"/>
      <c r="F31" s="211"/>
      <c r="G31" s="211"/>
      <c r="H31" s="150" t="s">
        <v>61</v>
      </c>
      <c r="I31" s="150"/>
      <c r="J31" s="17" t="s">
        <v>63</v>
      </c>
      <c r="K31" s="18">
        <v>42005</v>
      </c>
      <c r="L31" s="18">
        <v>42339</v>
      </c>
      <c r="M31" s="46"/>
      <c r="N31" s="46"/>
      <c r="O31" s="46"/>
      <c r="P31" s="46"/>
      <c r="Q31" s="46"/>
      <c r="R31" s="112" t="s">
        <v>160</v>
      </c>
      <c r="S31" s="46"/>
      <c r="T31" s="221"/>
      <c r="U31" s="222"/>
      <c r="V31" s="224"/>
      <c r="W31" s="226"/>
    </row>
    <row r="32" spans="2:23" ht="35.25" customHeight="1" thickBot="1"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216" t="s">
        <v>64</v>
      </c>
      <c r="U32" s="217"/>
      <c r="V32" s="217">
        <f>W17+W21+W28+W30</f>
        <v>52.5</v>
      </c>
      <c r="W32" s="218"/>
    </row>
  </sheetData>
  <mergeCells count="115">
    <mergeCell ref="R21:R22"/>
    <mergeCell ref="T32:U32"/>
    <mergeCell ref="V32:W32"/>
    <mergeCell ref="T28:U29"/>
    <mergeCell ref="T30:U31"/>
    <mergeCell ref="V28:V29"/>
    <mergeCell ref="V30:V31"/>
    <mergeCell ref="W28:W29"/>
    <mergeCell ref="W30:W31"/>
    <mergeCell ref="W24:W27"/>
    <mergeCell ref="B28:B29"/>
    <mergeCell ref="C28:C29"/>
    <mergeCell ref="H28:I29"/>
    <mergeCell ref="D28:D29"/>
    <mergeCell ref="E28:E29"/>
    <mergeCell ref="F28:F29"/>
    <mergeCell ref="G28:G29"/>
    <mergeCell ref="M26:M27"/>
    <mergeCell ref="N26:N27"/>
    <mergeCell ref="O26:O27"/>
    <mergeCell ref="P26:P27"/>
    <mergeCell ref="Q26:Q27"/>
    <mergeCell ref="T24:U27"/>
    <mergeCell ref="V24:V27"/>
    <mergeCell ref="H30:I30"/>
    <mergeCell ref="H31:I31"/>
    <mergeCell ref="B30:B31"/>
    <mergeCell ref="C30:C31"/>
    <mergeCell ref="D30:D31"/>
    <mergeCell ref="E30:E31"/>
    <mergeCell ref="F30:F31"/>
    <mergeCell ref="G30:G31"/>
    <mergeCell ref="M24:Q25"/>
    <mergeCell ref="R24:R27"/>
    <mergeCell ref="S24:S27"/>
    <mergeCell ref="D25:G25"/>
    <mergeCell ref="D26:D27"/>
    <mergeCell ref="E26:E27"/>
    <mergeCell ref="F26:F27"/>
    <mergeCell ref="G26:G27"/>
    <mergeCell ref="B24:B27"/>
    <mergeCell ref="C24:C27"/>
    <mergeCell ref="D24:G24"/>
    <mergeCell ref="H24:I27"/>
    <mergeCell ref="J24:J27"/>
    <mergeCell ref="K24:L25"/>
    <mergeCell ref="K26:K27"/>
    <mergeCell ref="L26:L27"/>
    <mergeCell ref="W17:W20"/>
    <mergeCell ref="W21:W22"/>
    <mergeCell ref="C23:P23"/>
    <mergeCell ref="H13:I16"/>
    <mergeCell ref="Q15:Q16"/>
    <mergeCell ref="O15:O16"/>
    <mergeCell ref="V13:V16"/>
    <mergeCell ref="T17:U20"/>
    <mergeCell ref="T21:U22"/>
    <mergeCell ref="D21:D22"/>
    <mergeCell ref="E21:E22"/>
    <mergeCell ref="F21:F22"/>
    <mergeCell ref="G21:G22"/>
    <mergeCell ref="V17:V20"/>
    <mergeCell ref="V21:V22"/>
    <mergeCell ref="H21:I21"/>
    <mergeCell ref="H22:I22"/>
    <mergeCell ref="J21:J22"/>
    <mergeCell ref="C21:C22"/>
    <mergeCell ref="C17:C20"/>
    <mergeCell ref="D17:D20"/>
    <mergeCell ref="E17:E20"/>
    <mergeCell ref="F17:F20"/>
    <mergeCell ref="G17:G20"/>
    <mergeCell ref="H20:I20"/>
    <mergeCell ref="B17:B20"/>
    <mergeCell ref="B21:B22"/>
    <mergeCell ref="H17:I17"/>
    <mergeCell ref="H18:I18"/>
    <mergeCell ref="H19:I19"/>
    <mergeCell ref="B11:C11"/>
    <mergeCell ref="D11:W11"/>
    <mergeCell ref="B12:C12"/>
    <mergeCell ref="D12:W12"/>
    <mergeCell ref="B13:B16"/>
    <mergeCell ref="C13:C16"/>
    <mergeCell ref="D13:G13"/>
    <mergeCell ref="J13:J16"/>
    <mergeCell ref="K13:L14"/>
    <mergeCell ref="P15:P16"/>
    <mergeCell ref="M15:M16"/>
    <mergeCell ref="N15:N16"/>
    <mergeCell ref="G15:G16"/>
    <mergeCell ref="K15:K16"/>
    <mergeCell ref="L15:L16"/>
    <mergeCell ref="M13:Q14"/>
    <mergeCell ref="R13:R16"/>
    <mergeCell ref="S13:S16"/>
    <mergeCell ref="B3:W6"/>
    <mergeCell ref="U7:V7"/>
    <mergeCell ref="B8:C8"/>
    <mergeCell ref="P8:Q8"/>
    <mergeCell ref="R8:S8"/>
    <mergeCell ref="U8:V8"/>
    <mergeCell ref="D8:J8"/>
    <mergeCell ref="D9:J9"/>
    <mergeCell ref="T13:U16"/>
    <mergeCell ref="D14:G14"/>
    <mergeCell ref="D15:D16"/>
    <mergeCell ref="E15:E16"/>
    <mergeCell ref="F15:F16"/>
    <mergeCell ref="B9:C9"/>
    <mergeCell ref="P9:Q9"/>
    <mergeCell ref="R9:S9"/>
    <mergeCell ref="U9:V9"/>
    <mergeCell ref="U10:V10"/>
    <mergeCell ref="W13:W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31"/>
  <sheetViews>
    <sheetView workbookViewId="0" topLeftCell="C1">
      <selection activeCell="R27" sqref="R27"/>
    </sheetView>
  </sheetViews>
  <sheetFormatPr defaultColWidth="11.421875" defaultRowHeight="15"/>
  <cols>
    <col min="1" max="1" width="5.140625" style="39" customWidth="1"/>
    <col min="2" max="2" width="21.421875" style="39" customWidth="1"/>
    <col min="3" max="3" width="22.421875" style="39" customWidth="1"/>
    <col min="4" max="4" width="5.57421875" style="39" customWidth="1"/>
    <col min="5" max="5" width="5.140625" style="39" customWidth="1"/>
    <col min="6" max="6" width="4.421875" style="39" customWidth="1"/>
    <col min="7" max="7" width="4.00390625" style="39" customWidth="1"/>
    <col min="8" max="8" width="11.421875" style="39" customWidth="1"/>
    <col min="9" max="9" width="13.8515625" style="39" customWidth="1"/>
    <col min="10" max="10" width="17.421875" style="39" customWidth="1"/>
    <col min="11" max="12" width="11.421875" style="39" customWidth="1"/>
    <col min="13" max="13" width="13.8515625" style="39" customWidth="1"/>
    <col min="14" max="14" width="11.421875" style="39" customWidth="1"/>
    <col min="15" max="15" width="13.57421875" style="39" customWidth="1"/>
    <col min="16" max="16" width="13.00390625" style="39" customWidth="1"/>
    <col min="17" max="20" width="11.421875" style="39" customWidth="1"/>
    <col min="21" max="21" width="3.57421875" style="39" customWidth="1"/>
    <col min="22" max="22" width="11.421875" style="39" customWidth="1"/>
    <col min="23" max="23" width="14.421875" style="39" customWidth="1"/>
    <col min="24" max="16384" width="11.421875" style="39" customWidth="1"/>
  </cols>
  <sheetData>
    <row r="2" ht="13.5" thickBot="1"/>
    <row r="3" spans="2:23" ht="15" customHeight="1">
      <c r="B3" s="126" t="s">
        <v>148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8"/>
    </row>
    <row r="4" spans="2:23" ht="15">
      <c r="B4" s="129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1"/>
    </row>
    <row r="5" spans="2:23" ht="15">
      <c r="B5" s="129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1"/>
    </row>
    <row r="6" spans="2:23" ht="13.5" thickBot="1">
      <c r="B6" s="132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4"/>
    </row>
    <row r="7" spans="2:23" ht="15">
      <c r="B7" s="6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135"/>
      <c r="V7" s="135"/>
      <c r="W7" s="65"/>
    </row>
    <row r="8" spans="2:23" ht="27" customHeight="1">
      <c r="B8" s="227" t="s">
        <v>145</v>
      </c>
      <c r="C8" s="136"/>
      <c r="D8" s="140" t="s">
        <v>150</v>
      </c>
      <c r="E8" s="141"/>
      <c r="F8" s="141"/>
      <c r="G8" s="141"/>
      <c r="H8" s="141"/>
      <c r="I8" s="141"/>
      <c r="J8" s="141"/>
      <c r="K8" s="11"/>
      <c r="L8" s="11"/>
      <c r="M8" s="11"/>
      <c r="N8" s="51"/>
      <c r="O8" s="51"/>
      <c r="P8" s="136" t="s">
        <v>0</v>
      </c>
      <c r="Q8" s="136"/>
      <c r="R8" s="137">
        <v>42308</v>
      </c>
      <c r="S8" s="138"/>
      <c r="T8" s="51"/>
      <c r="U8" s="139"/>
      <c r="V8" s="139"/>
      <c r="W8" s="66"/>
    </row>
    <row r="9" spans="2:23" ht="31.5" customHeight="1">
      <c r="B9" s="227" t="s">
        <v>1</v>
      </c>
      <c r="C9" s="136"/>
      <c r="D9" s="142" t="s">
        <v>151</v>
      </c>
      <c r="E9" s="143"/>
      <c r="F9" s="143"/>
      <c r="G9" s="143"/>
      <c r="H9" s="143"/>
      <c r="I9" s="143"/>
      <c r="J9" s="143"/>
      <c r="K9" s="11"/>
      <c r="L9" s="11"/>
      <c r="M9" s="11"/>
      <c r="N9" s="51"/>
      <c r="O9" s="51"/>
      <c r="P9" s="136" t="s">
        <v>2</v>
      </c>
      <c r="Q9" s="136"/>
      <c r="R9" s="228">
        <v>2015</v>
      </c>
      <c r="S9" s="228"/>
      <c r="T9" s="51"/>
      <c r="U9" s="139"/>
      <c r="V9" s="139"/>
      <c r="W9" s="66"/>
    </row>
    <row r="10" spans="2:23" ht="15">
      <c r="B10" s="67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26"/>
      <c r="S10" s="26"/>
      <c r="T10" s="51"/>
      <c r="U10" s="139"/>
      <c r="V10" s="139"/>
      <c r="W10" s="66"/>
    </row>
    <row r="11" spans="2:23" ht="33" customHeight="1">
      <c r="B11" s="229" t="s">
        <v>31</v>
      </c>
      <c r="C11" s="230"/>
      <c r="D11" s="230" t="s">
        <v>65</v>
      </c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1"/>
    </row>
    <row r="12" spans="2:23" ht="37.5" customHeight="1">
      <c r="B12" s="232" t="s">
        <v>3</v>
      </c>
      <c r="C12" s="233"/>
      <c r="D12" s="233" t="s">
        <v>66</v>
      </c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4"/>
    </row>
    <row r="13" spans="2:23" ht="25.5" customHeight="1">
      <c r="B13" s="235" t="s">
        <v>4</v>
      </c>
      <c r="C13" s="237" t="s">
        <v>5</v>
      </c>
      <c r="D13" s="239" t="s">
        <v>6</v>
      </c>
      <c r="E13" s="240"/>
      <c r="F13" s="240"/>
      <c r="G13" s="241"/>
      <c r="H13" s="239" t="s">
        <v>7</v>
      </c>
      <c r="I13" s="241"/>
      <c r="J13" s="237" t="s">
        <v>9</v>
      </c>
      <c r="K13" s="239" t="s">
        <v>10</v>
      </c>
      <c r="L13" s="241"/>
      <c r="M13" s="239" t="s">
        <v>11</v>
      </c>
      <c r="N13" s="240"/>
      <c r="O13" s="240"/>
      <c r="P13" s="240"/>
      <c r="Q13" s="241"/>
      <c r="R13" s="237" t="s">
        <v>12</v>
      </c>
      <c r="S13" s="237" t="s">
        <v>13</v>
      </c>
      <c r="T13" s="280" t="s">
        <v>14</v>
      </c>
      <c r="U13" s="281"/>
      <c r="V13" s="254" t="s">
        <v>144</v>
      </c>
      <c r="W13" s="244" t="s">
        <v>15</v>
      </c>
    </row>
    <row r="14" spans="2:23" ht="12.75" customHeight="1">
      <c r="B14" s="236"/>
      <c r="C14" s="238"/>
      <c r="D14" s="242" t="s">
        <v>147</v>
      </c>
      <c r="E14" s="246"/>
      <c r="F14" s="246"/>
      <c r="G14" s="243"/>
      <c r="H14" s="247" t="s">
        <v>8</v>
      </c>
      <c r="I14" s="248"/>
      <c r="J14" s="238"/>
      <c r="K14" s="242"/>
      <c r="L14" s="243"/>
      <c r="M14" s="242"/>
      <c r="N14" s="246"/>
      <c r="O14" s="246"/>
      <c r="P14" s="246"/>
      <c r="Q14" s="243"/>
      <c r="R14" s="238"/>
      <c r="S14" s="238"/>
      <c r="T14" s="282"/>
      <c r="U14" s="283"/>
      <c r="V14" s="255"/>
      <c r="W14" s="245"/>
    </row>
    <row r="15" spans="2:23" ht="60" customHeight="1">
      <c r="B15" s="236"/>
      <c r="C15" s="238"/>
      <c r="D15" s="249" t="s">
        <v>16</v>
      </c>
      <c r="E15" s="249" t="s">
        <v>17</v>
      </c>
      <c r="F15" s="249" t="s">
        <v>18</v>
      </c>
      <c r="G15" s="249" t="s">
        <v>19</v>
      </c>
      <c r="H15" s="256"/>
      <c r="I15" s="257"/>
      <c r="J15" s="238"/>
      <c r="K15" s="237" t="s">
        <v>20</v>
      </c>
      <c r="L15" s="237" t="s">
        <v>21</v>
      </c>
      <c r="M15" s="237" t="s">
        <v>22</v>
      </c>
      <c r="N15" s="237" t="s">
        <v>23</v>
      </c>
      <c r="O15" s="237" t="s">
        <v>123</v>
      </c>
      <c r="P15" s="254" t="s">
        <v>26</v>
      </c>
      <c r="Q15" s="237" t="s">
        <v>27</v>
      </c>
      <c r="R15" s="238"/>
      <c r="S15" s="238"/>
      <c r="T15" s="282"/>
      <c r="U15" s="283"/>
      <c r="V15" s="255"/>
      <c r="W15" s="245"/>
    </row>
    <row r="16" spans="2:23" ht="13.5" customHeight="1" thickBot="1">
      <c r="B16" s="236"/>
      <c r="C16" s="238"/>
      <c r="D16" s="250"/>
      <c r="E16" s="250"/>
      <c r="F16" s="250"/>
      <c r="G16" s="250"/>
      <c r="H16" s="256"/>
      <c r="I16" s="257"/>
      <c r="J16" s="238"/>
      <c r="K16" s="238"/>
      <c r="L16" s="238"/>
      <c r="M16" s="238"/>
      <c r="N16" s="238"/>
      <c r="O16" s="290"/>
      <c r="P16" s="255"/>
      <c r="Q16" s="290"/>
      <c r="R16" s="238"/>
      <c r="S16" s="238"/>
      <c r="T16" s="282"/>
      <c r="U16" s="283"/>
      <c r="V16" s="289"/>
      <c r="W16" s="245"/>
    </row>
    <row r="17" spans="2:23" s="55" customFormat="1" ht="55.5" customHeight="1">
      <c r="B17" s="258" t="s">
        <v>67</v>
      </c>
      <c r="C17" s="261" t="s">
        <v>68</v>
      </c>
      <c r="D17" s="264">
        <v>13</v>
      </c>
      <c r="E17" s="264">
        <v>28</v>
      </c>
      <c r="F17" s="267">
        <v>75</v>
      </c>
      <c r="G17" s="251"/>
      <c r="H17" s="156" t="s">
        <v>69</v>
      </c>
      <c r="I17" s="156"/>
      <c r="J17" s="156" t="s">
        <v>73</v>
      </c>
      <c r="K17" s="16">
        <v>42005</v>
      </c>
      <c r="L17" s="16">
        <v>42339</v>
      </c>
      <c r="M17" s="53"/>
      <c r="N17" s="53"/>
      <c r="O17" s="53"/>
      <c r="P17" s="53"/>
      <c r="Q17" s="53"/>
      <c r="R17" s="287" t="s">
        <v>167</v>
      </c>
      <c r="S17" s="54"/>
      <c r="T17" s="182">
        <v>75</v>
      </c>
      <c r="U17" s="183"/>
      <c r="V17" s="277">
        <v>0.25</v>
      </c>
      <c r="W17" s="294">
        <f>T17*V17</f>
        <v>18.75</v>
      </c>
    </row>
    <row r="18" spans="2:23" s="55" customFormat="1" ht="28.5" customHeight="1">
      <c r="B18" s="259"/>
      <c r="C18" s="262"/>
      <c r="D18" s="265"/>
      <c r="E18" s="265"/>
      <c r="F18" s="268"/>
      <c r="G18" s="252"/>
      <c r="H18" s="157" t="s">
        <v>70</v>
      </c>
      <c r="I18" s="157"/>
      <c r="J18" s="157"/>
      <c r="K18" s="15">
        <v>42005</v>
      </c>
      <c r="L18" s="15">
        <v>42339</v>
      </c>
      <c r="M18" s="56"/>
      <c r="N18" s="56"/>
      <c r="O18" s="56"/>
      <c r="P18" s="56"/>
      <c r="Q18" s="56"/>
      <c r="R18" s="288"/>
      <c r="S18" s="57"/>
      <c r="T18" s="184"/>
      <c r="U18" s="185"/>
      <c r="V18" s="278"/>
      <c r="W18" s="295"/>
    </row>
    <row r="19" spans="2:23" s="55" customFormat="1" ht="25.5">
      <c r="B19" s="259"/>
      <c r="C19" s="262"/>
      <c r="D19" s="265"/>
      <c r="E19" s="265"/>
      <c r="F19" s="268"/>
      <c r="G19" s="252"/>
      <c r="H19" s="157" t="s">
        <v>71</v>
      </c>
      <c r="I19" s="157"/>
      <c r="J19" s="5" t="s">
        <v>74</v>
      </c>
      <c r="K19" s="15">
        <v>42005</v>
      </c>
      <c r="L19" s="15">
        <v>42339</v>
      </c>
      <c r="M19" s="56"/>
      <c r="N19" s="56"/>
      <c r="O19" s="56"/>
      <c r="P19" s="56"/>
      <c r="Q19" s="56"/>
      <c r="R19" s="114" t="s">
        <v>164</v>
      </c>
      <c r="S19" s="57"/>
      <c r="T19" s="184"/>
      <c r="U19" s="185"/>
      <c r="V19" s="278"/>
      <c r="W19" s="295"/>
    </row>
    <row r="20" spans="2:23" s="55" customFormat="1" ht="33.75" customHeight="1" thickBot="1">
      <c r="B20" s="260"/>
      <c r="C20" s="263"/>
      <c r="D20" s="266"/>
      <c r="E20" s="266"/>
      <c r="F20" s="269"/>
      <c r="G20" s="253"/>
      <c r="H20" s="150" t="s">
        <v>72</v>
      </c>
      <c r="I20" s="150"/>
      <c r="J20" s="17" t="s">
        <v>75</v>
      </c>
      <c r="K20" s="18">
        <v>42005</v>
      </c>
      <c r="L20" s="18">
        <v>42339</v>
      </c>
      <c r="M20" s="58"/>
      <c r="N20" s="58"/>
      <c r="O20" s="58"/>
      <c r="P20" s="58"/>
      <c r="Q20" s="58"/>
      <c r="R20" s="115" t="s">
        <v>165</v>
      </c>
      <c r="S20" s="59"/>
      <c r="T20" s="186"/>
      <c r="U20" s="187"/>
      <c r="V20" s="279"/>
      <c r="W20" s="296"/>
    </row>
    <row r="21" spans="2:23" s="55" customFormat="1" ht="46.5" customHeight="1">
      <c r="B21" s="273" t="s">
        <v>76</v>
      </c>
      <c r="C21" s="270" t="s">
        <v>77</v>
      </c>
      <c r="D21" s="251">
        <v>25</v>
      </c>
      <c r="E21" s="251">
        <v>76.66</v>
      </c>
      <c r="F21" s="251">
        <v>80</v>
      </c>
      <c r="G21" s="251"/>
      <c r="H21" s="156" t="s">
        <v>78</v>
      </c>
      <c r="I21" s="156"/>
      <c r="J21" s="19" t="s">
        <v>162</v>
      </c>
      <c r="K21" s="20">
        <v>42005</v>
      </c>
      <c r="L21" s="20">
        <v>42339</v>
      </c>
      <c r="M21" s="53"/>
      <c r="N21" s="53"/>
      <c r="O21" s="53"/>
      <c r="P21" s="53"/>
      <c r="Q21" s="53"/>
      <c r="R21" s="116" t="s">
        <v>166</v>
      </c>
      <c r="S21" s="54"/>
      <c r="T21" s="182">
        <v>80</v>
      </c>
      <c r="U21" s="183"/>
      <c r="V21" s="277">
        <v>0.25</v>
      </c>
      <c r="W21" s="294">
        <f>T21*V21</f>
        <v>20</v>
      </c>
    </row>
    <row r="22" spans="2:23" ht="51.75" customHeight="1">
      <c r="B22" s="274"/>
      <c r="C22" s="271"/>
      <c r="D22" s="252"/>
      <c r="E22" s="252"/>
      <c r="F22" s="252"/>
      <c r="G22" s="252"/>
      <c r="H22" s="157" t="s">
        <v>79</v>
      </c>
      <c r="I22" s="157"/>
      <c r="J22" s="5" t="s">
        <v>81</v>
      </c>
      <c r="K22" s="14">
        <v>42005</v>
      </c>
      <c r="L22" s="14">
        <v>42339</v>
      </c>
      <c r="M22" s="8"/>
      <c r="N22" s="8"/>
      <c r="O22" s="8"/>
      <c r="P22" s="8"/>
      <c r="Q22" s="8"/>
      <c r="R22" s="117" t="s">
        <v>175</v>
      </c>
      <c r="S22" s="8"/>
      <c r="T22" s="184"/>
      <c r="U22" s="185"/>
      <c r="V22" s="278"/>
      <c r="W22" s="295"/>
    </row>
    <row r="23" spans="2:23" ht="39" thickBot="1">
      <c r="B23" s="275"/>
      <c r="C23" s="272"/>
      <c r="D23" s="253"/>
      <c r="E23" s="253"/>
      <c r="F23" s="253"/>
      <c r="G23" s="253"/>
      <c r="H23" s="150" t="s">
        <v>80</v>
      </c>
      <c r="I23" s="150"/>
      <c r="J23" s="17" t="s">
        <v>82</v>
      </c>
      <c r="K23" s="21">
        <v>42005</v>
      </c>
      <c r="L23" s="21">
        <v>42339</v>
      </c>
      <c r="M23" s="22"/>
      <c r="N23" s="22"/>
      <c r="O23" s="22"/>
      <c r="P23" s="22"/>
      <c r="Q23" s="22"/>
      <c r="R23" s="115" t="s">
        <v>165</v>
      </c>
      <c r="S23" s="22"/>
      <c r="T23" s="186"/>
      <c r="U23" s="187"/>
      <c r="V23" s="279"/>
      <c r="W23" s="296"/>
    </row>
    <row r="24" spans="2:23" ht="54" customHeight="1">
      <c r="B24" s="273" t="s">
        <v>83</v>
      </c>
      <c r="C24" s="270" t="s">
        <v>84</v>
      </c>
      <c r="D24" s="251">
        <v>23</v>
      </c>
      <c r="E24" s="251">
        <v>60</v>
      </c>
      <c r="F24" s="251">
        <v>75</v>
      </c>
      <c r="G24" s="251"/>
      <c r="H24" s="156" t="s">
        <v>85</v>
      </c>
      <c r="I24" s="156"/>
      <c r="J24" s="19" t="s">
        <v>86</v>
      </c>
      <c r="K24" s="20">
        <v>42005</v>
      </c>
      <c r="L24" s="20">
        <v>42339</v>
      </c>
      <c r="M24" s="23"/>
      <c r="N24" s="23"/>
      <c r="O24" s="23"/>
      <c r="P24" s="23"/>
      <c r="Q24" s="23"/>
      <c r="R24" s="119" t="s">
        <v>167</v>
      </c>
      <c r="S24" s="23"/>
      <c r="T24" s="188">
        <v>75</v>
      </c>
      <c r="U24" s="189"/>
      <c r="V24" s="197">
        <v>0.25</v>
      </c>
      <c r="W24" s="291">
        <f>T24*V24</f>
        <v>18.75</v>
      </c>
    </row>
    <row r="25" spans="2:23" ht="50.25" customHeight="1" thickBot="1">
      <c r="B25" s="275"/>
      <c r="C25" s="272"/>
      <c r="D25" s="253"/>
      <c r="E25" s="253"/>
      <c r="F25" s="253"/>
      <c r="G25" s="253"/>
      <c r="H25" s="150" t="s">
        <v>87</v>
      </c>
      <c r="I25" s="150"/>
      <c r="J25" s="17" t="s">
        <v>88</v>
      </c>
      <c r="K25" s="21">
        <v>42005</v>
      </c>
      <c r="L25" s="21">
        <v>42339</v>
      </c>
      <c r="M25" s="22"/>
      <c r="N25" s="22"/>
      <c r="O25" s="22"/>
      <c r="P25" s="22"/>
      <c r="Q25" s="22"/>
      <c r="R25" s="118" t="s">
        <v>168</v>
      </c>
      <c r="S25" s="22"/>
      <c r="T25" s="190"/>
      <c r="U25" s="191"/>
      <c r="V25" s="193"/>
      <c r="W25" s="292"/>
    </row>
    <row r="26" spans="2:23" ht="55.5" customHeight="1">
      <c r="B26" s="273" t="s">
        <v>89</v>
      </c>
      <c r="C26" s="270" t="s">
        <v>90</v>
      </c>
      <c r="D26" s="251">
        <v>100</v>
      </c>
      <c r="E26" s="251">
        <v>100</v>
      </c>
      <c r="F26" s="251">
        <v>100</v>
      </c>
      <c r="G26" s="251"/>
      <c r="H26" s="156" t="s">
        <v>91</v>
      </c>
      <c r="I26" s="156"/>
      <c r="J26" s="19" t="s">
        <v>92</v>
      </c>
      <c r="K26" s="20">
        <v>42005</v>
      </c>
      <c r="L26" s="20">
        <v>42064</v>
      </c>
      <c r="M26" s="23"/>
      <c r="N26" s="23"/>
      <c r="O26" s="23"/>
      <c r="P26" s="23"/>
      <c r="Q26" s="23"/>
      <c r="R26" s="119" t="s">
        <v>169</v>
      </c>
      <c r="S26" s="23"/>
      <c r="T26" s="188">
        <f>D26</f>
        <v>100</v>
      </c>
      <c r="U26" s="189"/>
      <c r="V26" s="197">
        <v>0.25</v>
      </c>
      <c r="W26" s="291">
        <f>T26*V26</f>
        <v>25</v>
      </c>
    </row>
    <row r="27" spans="2:23" ht="67.5" customHeight="1" thickBot="1">
      <c r="B27" s="275"/>
      <c r="C27" s="272"/>
      <c r="D27" s="253"/>
      <c r="E27" s="253"/>
      <c r="F27" s="253"/>
      <c r="G27" s="253"/>
      <c r="H27" s="150" t="s">
        <v>93</v>
      </c>
      <c r="I27" s="150"/>
      <c r="J27" s="17" t="s">
        <v>94</v>
      </c>
      <c r="K27" s="21">
        <v>42005</v>
      </c>
      <c r="L27" s="21">
        <v>42064</v>
      </c>
      <c r="M27" s="22"/>
      <c r="N27" s="22"/>
      <c r="O27" s="22"/>
      <c r="P27" s="22"/>
      <c r="Q27" s="22"/>
      <c r="R27" s="118" t="s">
        <v>185</v>
      </c>
      <c r="S27" s="22"/>
      <c r="T27" s="285"/>
      <c r="U27" s="286"/>
      <c r="V27" s="284"/>
      <c r="W27" s="293"/>
    </row>
    <row r="28" spans="2:23" ht="46.5" customHeight="1" thickBot="1">
      <c r="B28" s="77"/>
      <c r="C28" s="78"/>
      <c r="D28" s="79"/>
      <c r="E28" s="79"/>
      <c r="F28" s="79"/>
      <c r="G28" s="79"/>
      <c r="H28" s="80"/>
      <c r="I28" s="80"/>
      <c r="J28" s="80"/>
      <c r="K28" s="74"/>
      <c r="L28" s="74"/>
      <c r="M28" s="74"/>
      <c r="N28" s="74"/>
      <c r="O28" s="74"/>
      <c r="P28" s="74"/>
      <c r="Q28" s="74"/>
      <c r="R28" s="74"/>
      <c r="S28" s="74"/>
      <c r="T28" s="276" t="s">
        <v>64</v>
      </c>
      <c r="U28" s="276"/>
      <c r="V28" s="276"/>
      <c r="W28" s="81">
        <f>W17+W21+W24+W26</f>
        <v>82.5</v>
      </c>
    </row>
    <row r="29" spans="2:23" ht="15">
      <c r="B29" s="60"/>
      <c r="C29" s="60"/>
      <c r="D29" s="61"/>
      <c r="E29" s="61"/>
      <c r="F29" s="61"/>
      <c r="G29" s="61"/>
      <c r="H29" s="9"/>
      <c r="I29" s="9"/>
      <c r="J29" s="9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2:23" ht="15">
      <c r="B30" s="60"/>
      <c r="C30" s="60"/>
      <c r="D30" s="61"/>
      <c r="E30" s="61"/>
      <c r="F30" s="61"/>
      <c r="G30" s="61"/>
      <c r="H30" s="9"/>
      <c r="I30" s="9"/>
      <c r="J30" s="9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2:23" ht="15">
      <c r="B31" s="60"/>
      <c r="C31" s="60"/>
      <c r="D31" s="61"/>
      <c r="E31" s="61"/>
      <c r="F31" s="61"/>
      <c r="G31" s="61"/>
      <c r="H31" s="9"/>
      <c r="I31" s="9"/>
      <c r="J31" s="9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</sheetData>
  <mergeCells count="94">
    <mergeCell ref="O15:O16"/>
    <mergeCell ref="W24:W25"/>
    <mergeCell ref="W26:W27"/>
    <mergeCell ref="W17:W20"/>
    <mergeCell ref="W21:W23"/>
    <mergeCell ref="T28:V28"/>
    <mergeCell ref="V24:V25"/>
    <mergeCell ref="V17:V20"/>
    <mergeCell ref="M13:Q14"/>
    <mergeCell ref="R13:R16"/>
    <mergeCell ref="S13:S16"/>
    <mergeCell ref="T13:U16"/>
    <mergeCell ref="V26:V27"/>
    <mergeCell ref="T24:U25"/>
    <mergeCell ref="T26:U27"/>
    <mergeCell ref="V21:V23"/>
    <mergeCell ref="T17:U20"/>
    <mergeCell ref="T21:U23"/>
    <mergeCell ref="R17:R18"/>
    <mergeCell ref="V13:V16"/>
    <mergeCell ref="Q15:Q16"/>
    <mergeCell ref="E21:E23"/>
    <mergeCell ref="D21:D23"/>
    <mergeCell ref="C21:C23"/>
    <mergeCell ref="B21:B23"/>
    <mergeCell ref="B26:B27"/>
    <mergeCell ref="C26:C27"/>
    <mergeCell ref="D26:D27"/>
    <mergeCell ref="E26:E27"/>
    <mergeCell ref="B24:B25"/>
    <mergeCell ref="C24:C25"/>
    <mergeCell ref="D24:D25"/>
    <mergeCell ref="E24:E25"/>
    <mergeCell ref="G26:G27"/>
    <mergeCell ref="F26:F27"/>
    <mergeCell ref="H23:I23"/>
    <mergeCell ref="G21:G23"/>
    <mergeCell ref="F21:F23"/>
    <mergeCell ref="F24:F25"/>
    <mergeCell ref="G24:G25"/>
    <mergeCell ref="H25:I25"/>
    <mergeCell ref="H24:I24"/>
    <mergeCell ref="H26:I26"/>
    <mergeCell ref="H27:I27"/>
    <mergeCell ref="B17:B20"/>
    <mergeCell ref="C17:C20"/>
    <mergeCell ref="D17:D20"/>
    <mergeCell ref="E17:E20"/>
    <mergeCell ref="F17:F20"/>
    <mergeCell ref="G17:G20"/>
    <mergeCell ref="P15:P16"/>
    <mergeCell ref="H16:I16"/>
    <mergeCell ref="H22:I22"/>
    <mergeCell ref="H17:I17"/>
    <mergeCell ref="H18:I18"/>
    <mergeCell ref="H19:I19"/>
    <mergeCell ref="H20:I20"/>
    <mergeCell ref="J17:J18"/>
    <mergeCell ref="G15:G16"/>
    <mergeCell ref="H15:I15"/>
    <mergeCell ref="K15:K16"/>
    <mergeCell ref="L15:L16"/>
    <mergeCell ref="M15:M16"/>
    <mergeCell ref="N15:N16"/>
    <mergeCell ref="H21:I21"/>
    <mergeCell ref="B11:C11"/>
    <mergeCell ref="D11:W11"/>
    <mergeCell ref="B12:C12"/>
    <mergeCell ref="D12:W12"/>
    <mergeCell ref="B13:B16"/>
    <mergeCell ref="C13:C16"/>
    <mergeCell ref="D13:G13"/>
    <mergeCell ref="H13:I13"/>
    <mergeCell ref="J13:J16"/>
    <mergeCell ref="K13:L14"/>
    <mergeCell ref="W13:W16"/>
    <mergeCell ref="D14:G14"/>
    <mergeCell ref="H14:I14"/>
    <mergeCell ref="D15:D16"/>
    <mergeCell ref="E15:E16"/>
    <mergeCell ref="F15:F16"/>
    <mergeCell ref="U10:V10"/>
    <mergeCell ref="B3:W6"/>
    <mergeCell ref="U7:V7"/>
    <mergeCell ref="B8:C8"/>
    <mergeCell ref="P8:Q8"/>
    <mergeCell ref="R8:S8"/>
    <mergeCell ref="U8:V8"/>
    <mergeCell ref="B9:C9"/>
    <mergeCell ref="P9:Q9"/>
    <mergeCell ref="R9:S9"/>
    <mergeCell ref="U9:V9"/>
    <mergeCell ref="D8:J8"/>
    <mergeCell ref="D9:J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W28"/>
  <sheetViews>
    <sheetView workbookViewId="0" topLeftCell="S1">
      <selection activeCell="AB18" sqref="AB18"/>
    </sheetView>
  </sheetViews>
  <sheetFormatPr defaultColWidth="11.421875" defaultRowHeight="15"/>
  <cols>
    <col min="1" max="1" width="11.421875" style="1" customWidth="1"/>
    <col min="2" max="2" width="20.00390625" style="1" customWidth="1"/>
    <col min="3" max="3" width="26.00390625" style="1" customWidth="1"/>
    <col min="4" max="4" width="7.00390625" style="1" customWidth="1"/>
    <col min="5" max="5" width="6.7109375" style="1" customWidth="1"/>
    <col min="6" max="6" width="6.140625" style="1" customWidth="1"/>
    <col min="7" max="7" width="6.8515625" style="1" customWidth="1"/>
    <col min="8" max="9" width="11.421875" style="1" customWidth="1"/>
    <col min="10" max="10" width="20.28125" style="1" customWidth="1"/>
    <col min="11" max="12" width="11.421875" style="1" customWidth="1"/>
    <col min="13" max="13" width="14.8515625" style="1" customWidth="1"/>
    <col min="14" max="14" width="13.00390625" style="1" customWidth="1"/>
    <col min="15" max="15" width="13.57421875" style="1" customWidth="1"/>
    <col min="16" max="16" width="12.8515625" style="1" customWidth="1"/>
    <col min="17" max="17" width="11.421875" style="1" customWidth="1"/>
    <col min="18" max="18" width="18.28125" style="1" customWidth="1"/>
    <col min="19" max="22" width="11.421875" style="1" customWidth="1"/>
    <col min="23" max="23" width="13.7109375" style="24" customWidth="1"/>
    <col min="24" max="16384" width="11.421875" style="1" customWidth="1"/>
  </cols>
  <sheetData>
    <row r="2" ht="13.5" thickBot="1"/>
    <row r="3" spans="2:23" ht="15" customHeight="1">
      <c r="B3" s="126" t="s">
        <v>30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8"/>
    </row>
    <row r="4" spans="2:23" ht="15">
      <c r="B4" s="129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1"/>
    </row>
    <row r="5" spans="2:23" ht="15">
      <c r="B5" s="129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1"/>
    </row>
    <row r="6" spans="2:23" ht="13.5" thickBot="1">
      <c r="B6" s="132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4"/>
    </row>
    <row r="7" spans="2:23" ht="15">
      <c r="B7" s="6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135"/>
      <c r="V7" s="135"/>
      <c r="W7" s="65"/>
    </row>
    <row r="8" spans="2:23" ht="15">
      <c r="B8" s="129" t="s">
        <v>145</v>
      </c>
      <c r="C8" s="130"/>
      <c r="D8" s="140" t="s">
        <v>150</v>
      </c>
      <c r="E8" s="141"/>
      <c r="F8" s="141"/>
      <c r="G8" s="141"/>
      <c r="H8" s="141"/>
      <c r="I8" s="141"/>
      <c r="J8" s="141"/>
      <c r="K8" s="52"/>
      <c r="L8" s="52"/>
      <c r="M8" s="52"/>
      <c r="N8" s="51"/>
      <c r="O8" s="51"/>
      <c r="P8" s="136" t="s">
        <v>0</v>
      </c>
      <c r="Q8" s="136"/>
      <c r="R8" s="137">
        <v>42308</v>
      </c>
      <c r="S8" s="138"/>
      <c r="T8" s="51"/>
      <c r="U8" s="139"/>
      <c r="V8" s="139"/>
      <c r="W8" s="66"/>
    </row>
    <row r="9" spans="2:23" ht="15">
      <c r="B9" s="129" t="s">
        <v>1</v>
      </c>
      <c r="C9" s="130"/>
      <c r="D9" s="142" t="s">
        <v>151</v>
      </c>
      <c r="E9" s="143"/>
      <c r="F9" s="143"/>
      <c r="G9" s="143"/>
      <c r="H9" s="143"/>
      <c r="I9" s="143"/>
      <c r="J9" s="143"/>
      <c r="K9" s="52"/>
      <c r="L9" s="52"/>
      <c r="M9" s="52"/>
      <c r="N9" s="51"/>
      <c r="O9" s="51"/>
      <c r="P9" s="136" t="s">
        <v>2</v>
      </c>
      <c r="Q9" s="136"/>
      <c r="R9" s="228">
        <v>2015</v>
      </c>
      <c r="S9" s="228"/>
      <c r="T9" s="51"/>
      <c r="U9" s="139"/>
      <c r="V9" s="139"/>
      <c r="W9" s="66"/>
    </row>
    <row r="10" spans="2:23" ht="15">
      <c r="B10" s="67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26"/>
      <c r="S10" s="26"/>
      <c r="T10" s="51"/>
      <c r="U10" s="139"/>
      <c r="V10" s="139"/>
      <c r="W10" s="66"/>
    </row>
    <row r="11" spans="2:23" s="12" customFormat="1" ht="28.5" customHeight="1">
      <c r="B11" s="158" t="s">
        <v>95</v>
      </c>
      <c r="C11" s="159"/>
      <c r="D11" s="160" t="s">
        <v>96</v>
      </c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1"/>
    </row>
    <row r="12" spans="2:23" ht="26.25" customHeight="1">
      <c r="B12" s="297" t="s">
        <v>3</v>
      </c>
      <c r="C12" s="298"/>
      <c r="D12" s="299" t="s">
        <v>128</v>
      </c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300"/>
    </row>
    <row r="13" spans="2:23" s="40" customFormat="1" ht="25.5" customHeight="1">
      <c r="B13" s="301" t="s">
        <v>4</v>
      </c>
      <c r="C13" s="237" t="s">
        <v>5</v>
      </c>
      <c r="D13" s="239" t="s">
        <v>6</v>
      </c>
      <c r="E13" s="240"/>
      <c r="F13" s="240"/>
      <c r="G13" s="241"/>
      <c r="H13" s="239" t="s">
        <v>7</v>
      </c>
      <c r="I13" s="241"/>
      <c r="J13" s="237" t="s">
        <v>9</v>
      </c>
      <c r="K13" s="239" t="s">
        <v>10</v>
      </c>
      <c r="L13" s="241"/>
      <c r="M13" s="239" t="s">
        <v>11</v>
      </c>
      <c r="N13" s="240"/>
      <c r="O13" s="240"/>
      <c r="P13" s="240"/>
      <c r="Q13" s="241"/>
      <c r="R13" s="237" t="s">
        <v>12</v>
      </c>
      <c r="S13" s="237" t="s">
        <v>13</v>
      </c>
      <c r="T13" s="280" t="s">
        <v>14</v>
      </c>
      <c r="U13" s="281"/>
      <c r="V13" s="254" t="s">
        <v>144</v>
      </c>
      <c r="W13" s="244" t="s">
        <v>15</v>
      </c>
    </row>
    <row r="14" spans="2:23" s="40" customFormat="1" ht="15" customHeight="1">
      <c r="B14" s="302"/>
      <c r="C14" s="238"/>
      <c r="D14" s="242" t="s">
        <v>152</v>
      </c>
      <c r="E14" s="246"/>
      <c r="F14" s="246"/>
      <c r="G14" s="243"/>
      <c r="H14" s="247"/>
      <c r="I14" s="248"/>
      <c r="J14" s="238"/>
      <c r="K14" s="242"/>
      <c r="L14" s="243"/>
      <c r="M14" s="242"/>
      <c r="N14" s="246"/>
      <c r="O14" s="246"/>
      <c r="P14" s="246"/>
      <c r="Q14" s="243"/>
      <c r="R14" s="238"/>
      <c r="S14" s="238"/>
      <c r="T14" s="282"/>
      <c r="U14" s="283"/>
      <c r="V14" s="255"/>
      <c r="W14" s="245"/>
    </row>
    <row r="15" spans="2:23" s="40" customFormat="1" ht="39" customHeight="1">
      <c r="B15" s="302"/>
      <c r="C15" s="238"/>
      <c r="D15" s="249" t="s">
        <v>16</v>
      </c>
      <c r="E15" s="249" t="s">
        <v>17</v>
      </c>
      <c r="F15" s="249" t="s">
        <v>18</v>
      </c>
      <c r="G15" s="249" t="s">
        <v>19</v>
      </c>
      <c r="H15" s="247"/>
      <c r="I15" s="248"/>
      <c r="J15" s="238"/>
      <c r="K15" s="237" t="s">
        <v>20</v>
      </c>
      <c r="L15" s="237" t="s">
        <v>21</v>
      </c>
      <c r="M15" s="237" t="s">
        <v>22</v>
      </c>
      <c r="N15" s="237" t="s">
        <v>23</v>
      </c>
      <c r="O15" s="237" t="s">
        <v>123</v>
      </c>
      <c r="P15" s="254" t="s">
        <v>26</v>
      </c>
      <c r="Q15" s="237" t="s">
        <v>27</v>
      </c>
      <c r="R15" s="238"/>
      <c r="S15" s="238"/>
      <c r="T15" s="282"/>
      <c r="U15" s="283"/>
      <c r="V15" s="255"/>
      <c r="W15" s="245"/>
    </row>
    <row r="16" spans="2:23" s="40" customFormat="1" ht="15.75" customHeight="1" thickBot="1">
      <c r="B16" s="302"/>
      <c r="C16" s="238"/>
      <c r="D16" s="250"/>
      <c r="E16" s="250"/>
      <c r="F16" s="250"/>
      <c r="G16" s="250"/>
      <c r="H16" s="303"/>
      <c r="I16" s="304"/>
      <c r="J16" s="238"/>
      <c r="K16" s="238"/>
      <c r="L16" s="238"/>
      <c r="M16" s="238"/>
      <c r="N16" s="238"/>
      <c r="O16" s="238"/>
      <c r="P16" s="255"/>
      <c r="Q16" s="238"/>
      <c r="R16" s="238"/>
      <c r="S16" s="238"/>
      <c r="T16" s="282"/>
      <c r="U16" s="283"/>
      <c r="V16" s="289"/>
      <c r="W16" s="245"/>
    </row>
    <row r="17" spans="2:23" s="2" customFormat="1" ht="39" customHeight="1">
      <c r="B17" s="308" t="s">
        <v>97</v>
      </c>
      <c r="C17" s="310" t="s">
        <v>98</v>
      </c>
      <c r="D17" s="312">
        <v>0.225</v>
      </c>
      <c r="E17" s="314">
        <v>0.6</v>
      </c>
      <c r="F17" s="314">
        <v>0.75</v>
      </c>
      <c r="G17" s="317"/>
      <c r="H17" s="318" t="s">
        <v>99</v>
      </c>
      <c r="I17" s="319"/>
      <c r="J17" s="19" t="s">
        <v>100</v>
      </c>
      <c r="K17" s="20">
        <v>42005</v>
      </c>
      <c r="L17" s="20">
        <v>42339</v>
      </c>
      <c r="M17" s="27"/>
      <c r="N17" s="27"/>
      <c r="O17" s="27"/>
      <c r="P17" s="27"/>
      <c r="Q17" s="27"/>
      <c r="R17" s="121" t="s">
        <v>179</v>
      </c>
      <c r="S17" s="28"/>
      <c r="T17" s="338">
        <v>75</v>
      </c>
      <c r="U17" s="339"/>
      <c r="V17" s="342">
        <v>0.2</v>
      </c>
      <c r="W17" s="335">
        <f>T17*V17</f>
        <v>15</v>
      </c>
    </row>
    <row r="18" spans="2:23" s="2" customFormat="1" ht="37.5" customHeight="1" thickBot="1">
      <c r="B18" s="309"/>
      <c r="C18" s="311"/>
      <c r="D18" s="313"/>
      <c r="E18" s="313"/>
      <c r="F18" s="313"/>
      <c r="G18" s="313"/>
      <c r="H18" s="320"/>
      <c r="I18" s="321"/>
      <c r="J18" s="17" t="s">
        <v>101</v>
      </c>
      <c r="K18" s="21">
        <v>42005</v>
      </c>
      <c r="L18" s="21">
        <v>42339</v>
      </c>
      <c r="M18" s="29"/>
      <c r="N18" s="29"/>
      <c r="O18" s="29"/>
      <c r="P18" s="29"/>
      <c r="Q18" s="29"/>
      <c r="R18" s="122" t="s">
        <v>178</v>
      </c>
      <c r="S18" s="30"/>
      <c r="T18" s="340"/>
      <c r="U18" s="341"/>
      <c r="V18" s="343"/>
      <c r="W18" s="336"/>
    </row>
    <row r="19" spans="2:23" s="2" customFormat="1" ht="31.5" customHeight="1">
      <c r="B19" s="308" t="s">
        <v>102</v>
      </c>
      <c r="C19" s="310" t="s">
        <v>103</v>
      </c>
      <c r="D19" s="317">
        <v>0</v>
      </c>
      <c r="E19" s="317">
        <v>0</v>
      </c>
      <c r="F19" s="317">
        <v>70</v>
      </c>
      <c r="G19" s="317"/>
      <c r="H19" s="318" t="s">
        <v>104</v>
      </c>
      <c r="I19" s="319"/>
      <c r="J19" s="19" t="s">
        <v>105</v>
      </c>
      <c r="K19" s="20">
        <v>42005</v>
      </c>
      <c r="L19" s="20">
        <v>42339</v>
      </c>
      <c r="M19" s="27"/>
      <c r="N19" s="27"/>
      <c r="O19" s="27"/>
      <c r="P19" s="27"/>
      <c r="Q19" s="27"/>
      <c r="R19" s="121" t="s">
        <v>170</v>
      </c>
      <c r="S19" s="28"/>
      <c r="T19" s="338">
        <v>70</v>
      </c>
      <c r="U19" s="339"/>
      <c r="V19" s="342">
        <v>0.2</v>
      </c>
      <c r="W19" s="335">
        <f>T19*V19</f>
        <v>14</v>
      </c>
    </row>
    <row r="20" spans="2:23" s="2" customFormat="1" ht="56.25" customHeight="1">
      <c r="B20" s="322"/>
      <c r="C20" s="323"/>
      <c r="D20" s="326"/>
      <c r="E20" s="326"/>
      <c r="F20" s="326"/>
      <c r="G20" s="326"/>
      <c r="H20" s="324"/>
      <c r="I20" s="325"/>
      <c r="J20" s="5" t="s">
        <v>106</v>
      </c>
      <c r="K20" s="14">
        <v>42005</v>
      </c>
      <c r="L20" s="14">
        <v>42339</v>
      </c>
      <c r="M20" s="3"/>
      <c r="N20" s="3"/>
      <c r="O20" s="3"/>
      <c r="P20" s="3"/>
      <c r="Q20" s="3"/>
      <c r="R20" s="123" t="s">
        <v>171</v>
      </c>
      <c r="S20" s="4"/>
      <c r="T20" s="344"/>
      <c r="U20" s="345"/>
      <c r="V20" s="346"/>
      <c r="W20" s="337"/>
    </row>
    <row r="21" spans="2:23" s="2" customFormat="1" ht="79.5" customHeight="1" thickBot="1">
      <c r="B21" s="309"/>
      <c r="C21" s="311"/>
      <c r="D21" s="313"/>
      <c r="E21" s="313"/>
      <c r="F21" s="313"/>
      <c r="G21" s="313"/>
      <c r="H21" s="320"/>
      <c r="I21" s="321"/>
      <c r="J21" s="17" t="s">
        <v>107</v>
      </c>
      <c r="K21" s="21">
        <v>42005</v>
      </c>
      <c r="L21" s="21">
        <v>42339</v>
      </c>
      <c r="M21" s="29"/>
      <c r="N21" s="29"/>
      <c r="O21" s="29"/>
      <c r="P21" s="29"/>
      <c r="Q21" s="29"/>
      <c r="R21" s="122" t="s">
        <v>174</v>
      </c>
      <c r="S21" s="30"/>
      <c r="T21" s="340"/>
      <c r="U21" s="341"/>
      <c r="V21" s="343"/>
      <c r="W21" s="336"/>
    </row>
    <row r="22" spans="2:23" s="2" customFormat="1" ht="100.5" customHeight="1" thickBot="1">
      <c r="B22" s="31" t="s">
        <v>108</v>
      </c>
      <c r="C22" s="32" t="s">
        <v>109</v>
      </c>
      <c r="D22" s="94">
        <v>0.25</v>
      </c>
      <c r="E22" s="94">
        <v>0.5</v>
      </c>
      <c r="F22" s="94">
        <v>0.5</v>
      </c>
      <c r="G22" s="33"/>
      <c r="H22" s="327" t="s">
        <v>110</v>
      </c>
      <c r="I22" s="327"/>
      <c r="J22" s="32" t="s">
        <v>111</v>
      </c>
      <c r="K22" s="34">
        <v>42005</v>
      </c>
      <c r="L22" s="34">
        <v>42339</v>
      </c>
      <c r="M22" s="35"/>
      <c r="N22" s="35"/>
      <c r="O22" s="35"/>
      <c r="P22" s="35"/>
      <c r="Q22" s="35"/>
      <c r="R22" s="124" t="s">
        <v>177</v>
      </c>
      <c r="S22" s="36"/>
      <c r="T22" s="347">
        <v>50</v>
      </c>
      <c r="U22" s="348"/>
      <c r="V22" s="37">
        <v>0.2</v>
      </c>
      <c r="W22" s="38">
        <f>T22*V22</f>
        <v>10</v>
      </c>
    </row>
    <row r="23" spans="2:23" s="2" customFormat="1" ht="32.25" customHeight="1">
      <c r="B23" s="308" t="s">
        <v>112</v>
      </c>
      <c r="C23" s="310" t="s">
        <v>113</v>
      </c>
      <c r="D23" s="312">
        <v>0.125</v>
      </c>
      <c r="E23" s="314">
        <v>0.25</v>
      </c>
      <c r="F23" s="314">
        <v>0.35</v>
      </c>
      <c r="G23" s="315"/>
      <c r="H23" s="328" t="s">
        <v>114</v>
      </c>
      <c r="I23" s="328"/>
      <c r="J23" s="331" t="s">
        <v>116</v>
      </c>
      <c r="K23" s="20">
        <v>42005</v>
      </c>
      <c r="L23" s="20">
        <v>42339</v>
      </c>
      <c r="M23" s="27"/>
      <c r="N23" s="27"/>
      <c r="O23" s="27"/>
      <c r="P23" s="27"/>
      <c r="Q23" s="27"/>
      <c r="R23" s="121" t="s">
        <v>172</v>
      </c>
      <c r="S23" s="28"/>
      <c r="T23" s="338">
        <v>35</v>
      </c>
      <c r="U23" s="339"/>
      <c r="V23" s="342">
        <v>0.2</v>
      </c>
      <c r="W23" s="335">
        <f>T23*V23</f>
        <v>7</v>
      </c>
    </row>
    <row r="24" spans="2:23" s="2" customFormat="1" ht="60" customHeight="1" thickBot="1">
      <c r="B24" s="309"/>
      <c r="C24" s="311"/>
      <c r="D24" s="313"/>
      <c r="E24" s="313"/>
      <c r="F24" s="313"/>
      <c r="G24" s="316"/>
      <c r="H24" s="330" t="s">
        <v>115</v>
      </c>
      <c r="I24" s="330"/>
      <c r="J24" s="333"/>
      <c r="K24" s="21">
        <v>42005</v>
      </c>
      <c r="L24" s="21">
        <v>42339</v>
      </c>
      <c r="M24" s="29"/>
      <c r="N24" s="29"/>
      <c r="O24" s="29"/>
      <c r="P24" s="29"/>
      <c r="Q24" s="29"/>
      <c r="R24" s="122" t="s">
        <v>173</v>
      </c>
      <c r="S24" s="30"/>
      <c r="T24" s="340"/>
      <c r="U24" s="341"/>
      <c r="V24" s="343"/>
      <c r="W24" s="336"/>
    </row>
    <row r="25" spans="2:23" s="2" customFormat="1" ht="44.25" customHeight="1">
      <c r="B25" s="308" t="s">
        <v>117</v>
      </c>
      <c r="C25" s="310" t="s">
        <v>118</v>
      </c>
      <c r="D25" s="312">
        <v>0.7333</v>
      </c>
      <c r="E25" s="312">
        <v>0.766</v>
      </c>
      <c r="F25" s="314">
        <v>0.8</v>
      </c>
      <c r="G25" s="315"/>
      <c r="H25" s="328" t="s">
        <v>119</v>
      </c>
      <c r="I25" s="328"/>
      <c r="J25" s="331" t="s">
        <v>122</v>
      </c>
      <c r="K25" s="20">
        <v>42005</v>
      </c>
      <c r="L25" s="20">
        <v>42339</v>
      </c>
      <c r="M25" s="27"/>
      <c r="N25" s="27"/>
      <c r="O25" s="27"/>
      <c r="P25" s="27"/>
      <c r="Q25" s="27"/>
      <c r="R25" s="121" t="s">
        <v>180</v>
      </c>
      <c r="S25" s="28"/>
      <c r="T25" s="338">
        <v>80</v>
      </c>
      <c r="U25" s="339"/>
      <c r="V25" s="342">
        <v>0.2</v>
      </c>
      <c r="W25" s="335">
        <f>T25*V25</f>
        <v>16</v>
      </c>
    </row>
    <row r="26" spans="2:23" s="2" customFormat="1" ht="39" customHeight="1">
      <c r="B26" s="322"/>
      <c r="C26" s="323"/>
      <c r="D26" s="326"/>
      <c r="E26" s="326"/>
      <c r="F26" s="326"/>
      <c r="G26" s="334"/>
      <c r="H26" s="329" t="s">
        <v>120</v>
      </c>
      <c r="I26" s="329"/>
      <c r="J26" s="332"/>
      <c r="K26" s="14">
        <v>42005</v>
      </c>
      <c r="L26" s="14">
        <v>42339</v>
      </c>
      <c r="M26" s="3"/>
      <c r="N26" s="3"/>
      <c r="O26" s="3"/>
      <c r="P26" s="3"/>
      <c r="Q26" s="3"/>
      <c r="R26" s="123" t="s">
        <v>176</v>
      </c>
      <c r="S26" s="4"/>
      <c r="T26" s="344"/>
      <c r="U26" s="345"/>
      <c r="V26" s="346"/>
      <c r="W26" s="337"/>
    </row>
    <row r="27" spans="2:23" s="2" customFormat="1" ht="53.25" customHeight="1" thickBot="1">
      <c r="B27" s="309"/>
      <c r="C27" s="311"/>
      <c r="D27" s="313"/>
      <c r="E27" s="313"/>
      <c r="F27" s="313"/>
      <c r="G27" s="316"/>
      <c r="H27" s="330" t="s">
        <v>121</v>
      </c>
      <c r="I27" s="330"/>
      <c r="J27" s="333"/>
      <c r="K27" s="21">
        <v>42005</v>
      </c>
      <c r="L27" s="21">
        <v>42339</v>
      </c>
      <c r="M27" s="29"/>
      <c r="N27" s="29"/>
      <c r="O27" s="29"/>
      <c r="P27" s="29"/>
      <c r="Q27" s="29"/>
      <c r="R27" s="122" t="s">
        <v>181</v>
      </c>
      <c r="S27" s="30"/>
      <c r="T27" s="340"/>
      <c r="U27" s="341"/>
      <c r="V27" s="343"/>
      <c r="W27" s="336"/>
    </row>
    <row r="28" spans="2:23" ht="45" customHeight="1" thickBot="1"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5"/>
      <c r="T28" s="305" t="s">
        <v>124</v>
      </c>
      <c r="U28" s="306"/>
      <c r="V28" s="307"/>
      <c r="W28" s="76">
        <f>W17+W19+W22+W23+W25</f>
        <v>62</v>
      </c>
    </row>
  </sheetData>
  <mergeCells count="89">
    <mergeCell ref="H23:I23"/>
    <mergeCell ref="H24:I24"/>
    <mergeCell ref="J23:J24"/>
    <mergeCell ref="M15:M16"/>
    <mergeCell ref="J13:J16"/>
    <mergeCell ref="K13:L14"/>
    <mergeCell ref="M13:Q14"/>
    <mergeCell ref="N15:N16"/>
    <mergeCell ref="W23:W24"/>
    <mergeCell ref="W25:W27"/>
    <mergeCell ref="T17:U18"/>
    <mergeCell ref="V17:V18"/>
    <mergeCell ref="W17:W18"/>
    <mergeCell ref="T19:U21"/>
    <mergeCell ref="V19:V21"/>
    <mergeCell ref="W19:W21"/>
    <mergeCell ref="T22:U22"/>
    <mergeCell ref="T23:U24"/>
    <mergeCell ref="V23:V24"/>
    <mergeCell ref="T25:U27"/>
    <mergeCell ref="V25:V27"/>
    <mergeCell ref="H25:I25"/>
    <mergeCell ref="H26:I26"/>
    <mergeCell ref="H27:I27"/>
    <mergeCell ref="J25:J27"/>
    <mergeCell ref="B25:B27"/>
    <mergeCell ref="C25:C27"/>
    <mergeCell ref="D25:D27"/>
    <mergeCell ref="E25:E27"/>
    <mergeCell ref="F25:F27"/>
    <mergeCell ref="G25:G27"/>
    <mergeCell ref="G23:G24"/>
    <mergeCell ref="G17:G18"/>
    <mergeCell ref="H17:I18"/>
    <mergeCell ref="B19:B21"/>
    <mergeCell ref="C19:C21"/>
    <mergeCell ref="H19:I21"/>
    <mergeCell ref="D19:D21"/>
    <mergeCell ref="E19:E21"/>
    <mergeCell ref="F19:F21"/>
    <mergeCell ref="G19:G21"/>
    <mergeCell ref="B23:B24"/>
    <mergeCell ref="C23:C24"/>
    <mergeCell ref="D23:D24"/>
    <mergeCell ref="E23:E24"/>
    <mergeCell ref="F23:F24"/>
    <mergeCell ref="H22:I22"/>
    <mergeCell ref="T28:V28"/>
    <mergeCell ref="B3:W6"/>
    <mergeCell ref="B17:B18"/>
    <mergeCell ref="C17:C18"/>
    <mergeCell ref="D17:D18"/>
    <mergeCell ref="E17:E18"/>
    <mergeCell ref="F17:F18"/>
    <mergeCell ref="S13:S16"/>
    <mergeCell ref="T13:U16"/>
    <mergeCell ref="W13:W16"/>
    <mergeCell ref="D15:D16"/>
    <mergeCell ref="E15:E16"/>
    <mergeCell ref="F15:F16"/>
    <mergeCell ref="G15:G16"/>
    <mergeCell ref="K15:K16"/>
    <mergeCell ref="L15:L16"/>
    <mergeCell ref="B11:C11"/>
    <mergeCell ref="D11:W11"/>
    <mergeCell ref="B12:C12"/>
    <mergeCell ref="D12:W12"/>
    <mergeCell ref="B13:B16"/>
    <mergeCell ref="C13:C16"/>
    <mergeCell ref="D13:G13"/>
    <mergeCell ref="D14:G14"/>
    <mergeCell ref="H13:I16"/>
    <mergeCell ref="V13:V16"/>
    <mergeCell ref="R13:R16"/>
    <mergeCell ref="P15:P16"/>
    <mergeCell ref="Q15:Q16"/>
    <mergeCell ref="O15:O16"/>
    <mergeCell ref="U10:V10"/>
    <mergeCell ref="U7:V7"/>
    <mergeCell ref="B8:C8"/>
    <mergeCell ref="P8:Q8"/>
    <mergeCell ref="R8:S8"/>
    <mergeCell ref="U8:V8"/>
    <mergeCell ref="B9:C9"/>
    <mergeCell ref="P9:Q9"/>
    <mergeCell ref="R9:S9"/>
    <mergeCell ref="U9:V9"/>
    <mergeCell ref="D8:J8"/>
    <mergeCell ref="D9:J9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21"/>
  <sheetViews>
    <sheetView tabSelected="1" workbookViewId="0" topLeftCell="C7">
      <selection activeCell="N18" sqref="N18"/>
    </sheetView>
  </sheetViews>
  <sheetFormatPr defaultColWidth="11.421875" defaultRowHeight="15"/>
  <cols>
    <col min="1" max="1" width="4.8515625" style="1" customWidth="1"/>
    <col min="2" max="2" width="24.421875" style="1" customWidth="1"/>
    <col min="3" max="3" width="21.140625" style="1" customWidth="1"/>
    <col min="4" max="4" width="5.8515625" style="1" customWidth="1"/>
    <col min="5" max="5" width="4.7109375" style="1" customWidth="1"/>
    <col min="6" max="7" width="5.421875" style="1" customWidth="1"/>
    <col min="8" max="12" width="11.421875" style="1" customWidth="1"/>
    <col min="13" max="13" width="18.57421875" style="1" customWidth="1"/>
    <col min="14" max="14" width="18.421875" style="1" customWidth="1"/>
    <col min="15" max="16" width="13.8515625" style="1" customWidth="1"/>
    <col min="17" max="17" width="11.421875" style="1" customWidth="1"/>
    <col min="18" max="18" width="33.00390625" style="1" customWidth="1"/>
    <col min="19" max="19" width="15.28125" style="1" customWidth="1"/>
    <col min="20" max="22" width="11.421875" style="1" customWidth="1"/>
    <col min="23" max="23" width="13.7109375" style="1" customWidth="1"/>
    <col min="24" max="16384" width="11.421875" style="1" customWidth="1"/>
  </cols>
  <sheetData>
    <row r="2" ht="13.5" thickBot="1"/>
    <row r="3" spans="2:23" ht="15">
      <c r="B3" s="126" t="s">
        <v>146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8"/>
    </row>
    <row r="4" spans="2:23" ht="15">
      <c r="B4" s="129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1"/>
    </row>
    <row r="5" spans="2:23" ht="15">
      <c r="B5" s="129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1"/>
    </row>
    <row r="6" spans="2:23" ht="13.5" thickBot="1">
      <c r="B6" s="132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4"/>
    </row>
    <row r="7" spans="2:23" ht="15">
      <c r="B7" s="64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135"/>
      <c r="V7" s="135"/>
      <c r="W7" s="65"/>
    </row>
    <row r="8" spans="2:23" ht="12.75" customHeight="1">
      <c r="B8" s="129" t="s">
        <v>145</v>
      </c>
      <c r="C8" s="130"/>
      <c r="D8" s="140" t="s">
        <v>150</v>
      </c>
      <c r="E8" s="141"/>
      <c r="F8" s="141"/>
      <c r="G8" s="141"/>
      <c r="H8" s="141"/>
      <c r="I8" s="141"/>
      <c r="J8" s="141"/>
      <c r="K8" s="62"/>
      <c r="L8" s="52"/>
      <c r="M8" s="52"/>
      <c r="N8" s="88"/>
      <c r="O8" s="88"/>
      <c r="P8" s="136" t="s">
        <v>0</v>
      </c>
      <c r="Q8" s="136"/>
      <c r="R8" s="349">
        <v>42308</v>
      </c>
      <c r="S8" s="350"/>
      <c r="T8" s="88"/>
      <c r="U8" s="139"/>
      <c r="V8" s="139"/>
      <c r="W8" s="66"/>
    </row>
    <row r="9" spans="2:23" ht="12.75" customHeight="1">
      <c r="B9" s="129" t="s">
        <v>1</v>
      </c>
      <c r="C9" s="130"/>
      <c r="D9" s="142" t="s">
        <v>151</v>
      </c>
      <c r="E9" s="143"/>
      <c r="F9" s="143"/>
      <c r="G9" s="143"/>
      <c r="H9" s="143"/>
      <c r="I9" s="143"/>
      <c r="J9" s="143"/>
      <c r="K9" s="63"/>
      <c r="L9" s="52"/>
      <c r="M9" s="52"/>
      <c r="N9" s="88"/>
      <c r="O9" s="88"/>
      <c r="P9" s="136" t="s">
        <v>2</v>
      </c>
      <c r="Q9" s="136"/>
      <c r="R9" s="149">
        <v>2015</v>
      </c>
      <c r="S9" s="149"/>
      <c r="T9" s="88"/>
      <c r="U9" s="139"/>
      <c r="V9" s="139"/>
      <c r="W9" s="66"/>
    </row>
    <row r="10" spans="2:23" ht="15">
      <c r="B10" s="91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26"/>
      <c r="S10" s="26"/>
      <c r="T10" s="88"/>
      <c r="U10" s="139"/>
      <c r="V10" s="139"/>
      <c r="W10" s="66"/>
    </row>
    <row r="11" spans="2:23" ht="15">
      <c r="B11" s="158" t="s">
        <v>125</v>
      </c>
      <c r="C11" s="159"/>
      <c r="D11" s="160" t="s">
        <v>126</v>
      </c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1"/>
    </row>
    <row r="12" spans="2:23" ht="15">
      <c r="B12" s="297" t="s">
        <v>3</v>
      </c>
      <c r="C12" s="298"/>
      <c r="D12" s="299" t="s">
        <v>127</v>
      </c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300"/>
    </row>
    <row r="13" spans="2:23" ht="15">
      <c r="B13" s="235" t="s">
        <v>4</v>
      </c>
      <c r="C13" s="237" t="s">
        <v>5</v>
      </c>
      <c r="D13" s="239" t="s">
        <v>6</v>
      </c>
      <c r="E13" s="240"/>
      <c r="F13" s="240"/>
      <c r="G13" s="241"/>
      <c r="H13" s="239" t="s">
        <v>7</v>
      </c>
      <c r="I13" s="241"/>
      <c r="J13" s="237" t="s">
        <v>9</v>
      </c>
      <c r="K13" s="239" t="s">
        <v>10</v>
      </c>
      <c r="L13" s="241"/>
      <c r="M13" s="239" t="s">
        <v>11</v>
      </c>
      <c r="N13" s="240"/>
      <c r="O13" s="240"/>
      <c r="P13" s="240"/>
      <c r="Q13" s="241"/>
      <c r="R13" s="237" t="s">
        <v>12</v>
      </c>
      <c r="S13" s="237" t="s">
        <v>13</v>
      </c>
      <c r="T13" s="280" t="s">
        <v>14</v>
      </c>
      <c r="U13" s="281"/>
      <c r="V13" s="254" t="s">
        <v>144</v>
      </c>
      <c r="W13" s="244" t="s">
        <v>15</v>
      </c>
    </row>
    <row r="14" spans="2:23" ht="15">
      <c r="B14" s="236"/>
      <c r="C14" s="238"/>
      <c r="D14" s="242" t="s">
        <v>147</v>
      </c>
      <c r="E14" s="246"/>
      <c r="F14" s="246"/>
      <c r="G14" s="243"/>
      <c r="H14" s="247"/>
      <c r="I14" s="248"/>
      <c r="J14" s="238"/>
      <c r="K14" s="242"/>
      <c r="L14" s="243"/>
      <c r="M14" s="242"/>
      <c r="N14" s="246"/>
      <c r="O14" s="246"/>
      <c r="P14" s="246"/>
      <c r="Q14" s="243"/>
      <c r="R14" s="238"/>
      <c r="S14" s="238"/>
      <c r="T14" s="282"/>
      <c r="U14" s="283"/>
      <c r="V14" s="255"/>
      <c r="W14" s="245"/>
    </row>
    <row r="15" spans="2:23" ht="15">
      <c r="B15" s="236"/>
      <c r="C15" s="238"/>
      <c r="D15" s="249" t="s">
        <v>16</v>
      </c>
      <c r="E15" s="249" t="s">
        <v>17</v>
      </c>
      <c r="F15" s="249" t="s">
        <v>18</v>
      </c>
      <c r="G15" s="249" t="s">
        <v>19</v>
      </c>
      <c r="H15" s="247"/>
      <c r="I15" s="248"/>
      <c r="J15" s="238"/>
      <c r="K15" s="237" t="s">
        <v>20</v>
      </c>
      <c r="L15" s="237" t="s">
        <v>21</v>
      </c>
      <c r="M15" s="237" t="s">
        <v>22</v>
      </c>
      <c r="N15" s="237" t="s">
        <v>23</v>
      </c>
      <c r="O15" s="90" t="s">
        <v>24</v>
      </c>
      <c r="P15" s="254" t="s">
        <v>26</v>
      </c>
      <c r="Q15" s="237" t="s">
        <v>27</v>
      </c>
      <c r="R15" s="238"/>
      <c r="S15" s="238"/>
      <c r="T15" s="282"/>
      <c r="U15" s="283"/>
      <c r="V15" s="255"/>
      <c r="W15" s="245"/>
    </row>
    <row r="16" spans="2:23" ht="25.5">
      <c r="B16" s="353"/>
      <c r="C16" s="354"/>
      <c r="D16" s="359"/>
      <c r="E16" s="359"/>
      <c r="F16" s="359"/>
      <c r="G16" s="359"/>
      <c r="H16" s="355"/>
      <c r="I16" s="356"/>
      <c r="J16" s="354"/>
      <c r="K16" s="354"/>
      <c r="L16" s="354"/>
      <c r="M16" s="354"/>
      <c r="N16" s="354"/>
      <c r="O16" s="92" t="s">
        <v>25</v>
      </c>
      <c r="P16" s="351"/>
      <c r="Q16" s="354"/>
      <c r="R16" s="354"/>
      <c r="S16" s="354"/>
      <c r="T16" s="357"/>
      <c r="U16" s="358"/>
      <c r="V16" s="351"/>
      <c r="W16" s="352"/>
    </row>
    <row r="17" spans="2:23" s="2" customFormat="1" ht="81.75">
      <c r="B17" s="68" t="s">
        <v>129</v>
      </c>
      <c r="C17" s="87" t="s">
        <v>133</v>
      </c>
      <c r="D17" s="95">
        <v>0.093</v>
      </c>
      <c r="E17" s="96">
        <v>0.3075</v>
      </c>
      <c r="F17" s="13">
        <v>56</v>
      </c>
      <c r="G17" s="13"/>
      <c r="H17" s="157" t="s">
        <v>137</v>
      </c>
      <c r="I17" s="157"/>
      <c r="J17" s="87" t="s">
        <v>138</v>
      </c>
      <c r="K17" s="14">
        <v>42005</v>
      </c>
      <c r="L17" s="14">
        <v>42339</v>
      </c>
      <c r="M17" s="368">
        <v>6197470569</v>
      </c>
      <c r="N17" s="97">
        <v>3482279259.15</v>
      </c>
      <c r="O17" s="120">
        <v>-2451971616</v>
      </c>
      <c r="P17" s="99">
        <f>+M17-N17</f>
        <v>2715191309.85</v>
      </c>
      <c r="Q17" s="100">
        <f>+N17/M17</f>
        <v>0.561887179677545</v>
      </c>
      <c r="R17" s="101" t="s">
        <v>182</v>
      </c>
      <c r="S17" s="102" t="s">
        <v>149</v>
      </c>
      <c r="T17" s="363">
        <v>0.56</v>
      </c>
      <c r="U17" s="364"/>
      <c r="V17" s="43">
        <v>0.25</v>
      </c>
      <c r="W17" s="103">
        <f>T17*V17</f>
        <v>0.14</v>
      </c>
    </row>
    <row r="18" spans="2:23" s="2" customFormat="1" ht="68.25">
      <c r="B18" s="68" t="s">
        <v>130</v>
      </c>
      <c r="C18" s="87" t="s">
        <v>134</v>
      </c>
      <c r="D18" s="104">
        <v>1</v>
      </c>
      <c r="E18" s="105">
        <v>1</v>
      </c>
      <c r="F18" s="105">
        <v>1</v>
      </c>
      <c r="G18" s="13"/>
      <c r="H18" s="157" t="s">
        <v>139</v>
      </c>
      <c r="I18" s="157"/>
      <c r="J18" s="87" t="s">
        <v>140</v>
      </c>
      <c r="K18" s="14">
        <v>42005</v>
      </c>
      <c r="L18" s="14">
        <v>42339</v>
      </c>
      <c r="M18" s="368">
        <f>+M17</f>
        <v>6197470569</v>
      </c>
      <c r="N18" s="97">
        <v>2907676728.51</v>
      </c>
      <c r="O18" s="98" t="s">
        <v>149</v>
      </c>
      <c r="P18" s="125">
        <f>M18-N18</f>
        <v>3289793840.49</v>
      </c>
      <c r="Q18" s="106">
        <f>+E18</f>
        <v>1</v>
      </c>
      <c r="R18" s="101" t="s">
        <v>186</v>
      </c>
      <c r="S18" s="102" t="s">
        <v>149</v>
      </c>
      <c r="T18" s="365">
        <f>E18</f>
        <v>1</v>
      </c>
      <c r="U18" s="366"/>
      <c r="V18" s="43">
        <v>0.25</v>
      </c>
      <c r="W18" s="103">
        <f>T18*V18</f>
        <v>0.25</v>
      </c>
    </row>
    <row r="19" spans="2:23" s="2" customFormat="1" ht="74.25">
      <c r="B19" s="68" t="s">
        <v>131</v>
      </c>
      <c r="C19" s="87" t="s">
        <v>135</v>
      </c>
      <c r="D19" s="95">
        <v>0.3623</v>
      </c>
      <c r="E19" s="95">
        <v>0.4328</v>
      </c>
      <c r="F19" s="105">
        <v>0.69</v>
      </c>
      <c r="G19" s="13"/>
      <c r="H19" s="157" t="s">
        <v>141</v>
      </c>
      <c r="I19" s="157"/>
      <c r="J19" s="87" t="s">
        <v>163</v>
      </c>
      <c r="K19" s="14">
        <v>42005</v>
      </c>
      <c r="L19" s="14">
        <v>42339</v>
      </c>
      <c r="M19" s="98">
        <v>1764421488</v>
      </c>
      <c r="N19" s="367">
        <v>1224047167</v>
      </c>
      <c r="O19" s="102" t="s">
        <v>149</v>
      </c>
      <c r="P19" s="99">
        <f>+M19-N19</f>
        <v>540374321</v>
      </c>
      <c r="Q19" s="106">
        <f>+N19/M19</f>
        <v>0.6937385286479802</v>
      </c>
      <c r="R19" s="107" t="s">
        <v>184</v>
      </c>
      <c r="S19" s="102" t="s">
        <v>149</v>
      </c>
      <c r="T19" s="365">
        <f>+F19</f>
        <v>0.69</v>
      </c>
      <c r="U19" s="366"/>
      <c r="V19" s="43">
        <v>0.25</v>
      </c>
      <c r="W19" s="103">
        <f>T19*V19</f>
        <v>0.1725</v>
      </c>
    </row>
    <row r="20" spans="2:23" ht="51">
      <c r="B20" s="69" t="s">
        <v>132</v>
      </c>
      <c r="C20" s="42" t="s">
        <v>136</v>
      </c>
      <c r="D20" s="95">
        <v>0.25</v>
      </c>
      <c r="E20" s="95">
        <v>0.5</v>
      </c>
      <c r="F20" s="95">
        <v>0.5</v>
      </c>
      <c r="G20" s="41"/>
      <c r="H20" s="157" t="s">
        <v>142</v>
      </c>
      <c r="I20" s="157"/>
      <c r="J20" s="87" t="s">
        <v>143</v>
      </c>
      <c r="K20" s="14">
        <v>42005</v>
      </c>
      <c r="L20" s="14">
        <v>42339</v>
      </c>
      <c r="M20" s="102" t="s">
        <v>149</v>
      </c>
      <c r="N20" s="102" t="s">
        <v>149</v>
      </c>
      <c r="O20" s="102" t="s">
        <v>149</v>
      </c>
      <c r="P20" s="102" t="s">
        <v>149</v>
      </c>
      <c r="Q20" s="106">
        <v>0.5</v>
      </c>
      <c r="R20" s="108" t="s">
        <v>183</v>
      </c>
      <c r="S20" s="102" t="s">
        <v>149</v>
      </c>
      <c r="T20" s="365">
        <f>+F20</f>
        <v>0.5</v>
      </c>
      <c r="U20" s="366"/>
      <c r="V20" s="44">
        <v>0.25</v>
      </c>
      <c r="W20" s="109">
        <f>T20*V20</f>
        <v>0.125</v>
      </c>
    </row>
    <row r="21" spans="2:23" ht="13.5" thickBot="1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2"/>
      <c r="T21" s="360" t="s">
        <v>28</v>
      </c>
      <c r="U21" s="361"/>
      <c r="V21" s="362"/>
      <c r="W21" s="110">
        <f>W17+W18+W19+W20</f>
        <v>0.6875</v>
      </c>
    </row>
  </sheetData>
  <mergeCells count="49">
    <mergeCell ref="T21:V21"/>
    <mergeCell ref="T17:U17"/>
    <mergeCell ref="H18:I18"/>
    <mergeCell ref="T18:U18"/>
    <mergeCell ref="H19:I19"/>
    <mergeCell ref="T19:U19"/>
    <mergeCell ref="H20:I20"/>
    <mergeCell ref="T20:U20"/>
    <mergeCell ref="H17:I17"/>
    <mergeCell ref="T13:U16"/>
    <mergeCell ref="D14:G14"/>
    <mergeCell ref="D15:D16"/>
    <mergeCell ref="E15:E16"/>
    <mergeCell ref="F15:F16"/>
    <mergeCell ref="G15:G16"/>
    <mergeCell ref="L15:L16"/>
    <mergeCell ref="M15:M16"/>
    <mergeCell ref="N15:N16"/>
    <mergeCell ref="P15:P16"/>
    <mergeCell ref="Q15:Q16"/>
    <mergeCell ref="V13:V16"/>
    <mergeCell ref="W13:W16"/>
    <mergeCell ref="B11:C11"/>
    <mergeCell ref="D11:W11"/>
    <mergeCell ref="B12:C12"/>
    <mergeCell ref="D12:W12"/>
    <mergeCell ref="B13:B16"/>
    <mergeCell ref="C13:C16"/>
    <mergeCell ref="D13:G13"/>
    <mergeCell ref="H13:I16"/>
    <mergeCell ref="J13:J16"/>
    <mergeCell ref="K13:L14"/>
    <mergeCell ref="K15:K16"/>
    <mergeCell ref="M13:Q14"/>
    <mergeCell ref="R13:R16"/>
    <mergeCell ref="S13:S16"/>
    <mergeCell ref="U10:V10"/>
    <mergeCell ref="B3:W6"/>
    <mergeCell ref="U7:V7"/>
    <mergeCell ref="B8:C8"/>
    <mergeCell ref="D8:J8"/>
    <mergeCell ref="P8:Q8"/>
    <mergeCell ref="R8:S8"/>
    <mergeCell ref="U8:V8"/>
    <mergeCell ref="B9:C9"/>
    <mergeCell ref="D9:J9"/>
    <mergeCell ref="P9:Q9"/>
    <mergeCell ref="R9:S9"/>
    <mergeCell ref="U9:V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Farid Barrera Molina</dc:creator>
  <cp:keywords/>
  <dc:description/>
  <cp:lastModifiedBy>Luis Enrique Fernandez Vega</cp:lastModifiedBy>
  <dcterms:created xsi:type="dcterms:W3CDTF">2015-03-31T14:24:28Z</dcterms:created>
  <dcterms:modified xsi:type="dcterms:W3CDTF">2015-11-24T14:54:51Z</dcterms:modified>
  <cp:category/>
  <cp:version/>
  <cp:contentType/>
  <cp:contentStatus/>
</cp:coreProperties>
</file>