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6\Planeación\Riesgos e Indicadores\Ajustados\"/>
    </mc:Choice>
  </mc:AlternateContent>
  <bookViews>
    <workbookView xWindow="0" yWindow="0" windowWidth="20490" windowHeight="7530"/>
  </bookViews>
  <sheets>
    <sheet name="Mapa riesgos corrupción" sheetId="1" r:id="rId1"/>
    <sheet name="Tablas" sheetId="2" state="hidden" r:id="rId2"/>
  </sheets>
  <externalReferences>
    <externalReference r:id="rId3"/>
  </externalReferences>
  <definedNames>
    <definedName name="administrativa">#REF!</definedName>
    <definedName name="Administrativas">#REF!</definedName>
    <definedName name="clases">[1]TABLA!$F$2:$F$5</definedName>
    <definedName name="departamentos">[1]TABLA!$D$2:$D$36</definedName>
    <definedName name="nivel">[1]TABLA!$C$2:$C$3</definedName>
    <definedName name="normativa">#REF!</definedName>
    <definedName name="Normativas">#REF!</definedName>
    <definedName name="tecnologica">#REF!</definedName>
    <definedName name="Tecnologicas">#REF!</definedName>
    <definedName name="tipo">#REF!</definedName>
    <definedName name="Tipos">#REF!</definedName>
    <definedName name="vigencia">[1]TABLA!$E$2:$E$5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P13" i="1"/>
  <c r="N13" i="1"/>
  <c r="P12" i="1"/>
  <c r="N12" i="1"/>
  <c r="P11" i="1"/>
  <c r="N11" i="1"/>
  <c r="P10" i="1"/>
  <c r="N10" i="1"/>
  <c r="I14" i="1"/>
  <c r="G14" i="1"/>
  <c r="I13" i="1"/>
  <c r="G13" i="1"/>
  <c r="I12" i="1"/>
  <c r="G12" i="1"/>
  <c r="I11" i="1"/>
  <c r="G11" i="1"/>
  <c r="G10" i="1"/>
  <c r="I10" i="1"/>
  <c r="P9" i="1"/>
  <c r="N9" i="1"/>
  <c r="I9" i="1"/>
  <c r="G9" i="1"/>
  <c r="P15" i="1"/>
  <c r="I15" i="1"/>
  <c r="G15" i="1"/>
  <c r="P14" i="1"/>
  <c r="N14" i="1"/>
  <c r="J15" i="1" l="1"/>
  <c r="K15" i="1" s="1"/>
  <c r="J12" i="1"/>
  <c r="K12" i="1" s="1"/>
  <c r="J14" i="1"/>
  <c r="K14" i="1" s="1"/>
  <c r="Q13" i="1"/>
  <c r="R13" i="1" s="1"/>
  <c r="Q14" i="1"/>
  <c r="R14" i="1" s="1"/>
  <c r="Q15" i="1"/>
  <c r="R15" i="1" s="1"/>
  <c r="J13" i="1"/>
  <c r="K13" i="1" s="1"/>
  <c r="Q12" i="1"/>
  <c r="R12" i="1" s="1"/>
  <c r="J10" i="1"/>
  <c r="K10" i="1" s="1"/>
  <c r="Q11" i="1"/>
  <c r="R11" i="1" s="1"/>
  <c r="J11" i="1"/>
  <c r="K11" i="1" s="1"/>
  <c r="Q9" i="1"/>
  <c r="R9" i="1" s="1"/>
  <c r="J9" i="1"/>
  <c r="K9" i="1" s="1"/>
  <c r="Q10" i="1"/>
  <c r="R10" i="1" s="1"/>
</calcChain>
</file>

<file path=xl/comments1.xml><?xml version="1.0" encoding="utf-8"?>
<comments xmlns="http://schemas.openxmlformats.org/spreadsheetml/2006/main">
  <authors>
    <author>Yulieth Diaz Gonzales</author>
    <author>Juan Camilo Correa Jimenez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INSOR:</t>
        </r>
        <r>
          <rPr>
            <sz val="9"/>
            <color indexed="81"/>
            <rFont val="Tahoma"/>
            <family val="2"/>
          </rPr>
          <t xml:space="preserve">
Se debe señalar el objetivo del proceso al que se le identificarán los
riesgos de corrupción.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INSOR:</t>
        </r>
        <r>
          <rPr>
            <sz val="9"/>
            <color indexed="81"/>
            <rFont val="Tahoma"/>
            <family val="2"/>
          </rPr>
          <t xml:space="preserve">
A partir de los factores internos y externos, se determinan los agentes
generadores del riesgo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INSOR:</t>
        </r>
        <r>
          <rPr>
            <sz val="9"/>
            <color indexed="81"/>
            <rFont val="Tahoma"/>
            <family val="2"/>
          </rPr>
          <t xml:space="preserve">
Posibilidad de que por acción u omisión, se use el poder para poder desviar la gestión de lo público hacia un beneficio privado.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INSOR:</t>
        </r>
        <r>
          <rPr>
            <sz val="9"/>
            <color indexed="81"/>
            <rFont val="Tahoma"/>
            <family val="2"/>
          </rPr>
          <t xml:space="preserve">
 Son los efectos ocasionados por la ocurrencia de un riesgo que afecta los objetivos o procesos de la entidad. Pueden ser una pérdida, un daño, un perjuicio, un detrimento.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INSOR:</t>
        </r>
        <r>
          <rPr>
            <sz val="9"/>
            <color indexed="81"/>
            <rFont val="Tahoma"/>
            <family val="2"/>
          </rPr>
          <t xml:space="preserve">
Medir el riesgo inherente. Es decir, determinar la probabilidad de materialización del riesgo y sus consecuencias o impacto, con el fin de establecer la zona de riesgo inicial.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INSOR:</t>
        </r>
        <r>
          <rPr>
            <sz val="9"/>
            <color indexed="81"/>
            <rFont val="Tahoma"/>
            <family val="2"/>
          </rPr>
          <t xml:space="preserve"> Determinar la naturaleza de los controles
1. Preventivos: Se orientan a eliminar las causas del riesgo, para prevenir su ocurrencia o materialización.
2. Detectivos: Aquellos que registran un evento después presentado; sirven para descubrir resultados no previstos y alertar sobre la presencia de un riesgo. 
3. Correctivos: Aquellos que permiten, después de ser detectado el evento no deseado, el restablecimiento de la actividad.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Es la oportunidad de ocurrencia de un evento de riesgo. Se mide según la
frecuencia (número de veces en que se ha presentado el riesgo en un período determinado) o por la factibilidad (factores internos o externos que pueden determinar que el riesgo se presente).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Son las consecuencias o efectos que puede generar la materialización del riesgo de
corrupción en la entidad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INSOR:
</t>
        </r>
        <r>
          <rPr>
            <sz val="9"/>
            <color indexed="81"/>
            <rFont val="Tahoma"/>
            <family val="2"/>
          </rPr>
          <t>Se refiere a la oportunidad de que algo suceda, medido o determinado de manera objetiva (basado en datos y hechos históricos) o subjetiva (Bajo criterios de experiencia o experticia de quien analiza).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INSOR:
</t>
        </r>
        <r>
          <rPr>
            <sz val="9"/>
            <color indexed="81"/>
            <rFont val="Tahoma"/>
            <family val="2"/>
          </rPr>
          <t>Se refiere a la oportunidad de que algo suceda, medido o determinado de manera objetiva (basado en datos y hechos históricos) o subjetiva (Bajo criterios de experiencia o experticia de quien analiza).</t>
        </r>
      </text>
    </comment>
  </commentList>
</comments>
</file>

<file path=xl/sharedStrings.xml><?xml version="1.0" encoding="utf-8"?>
<sst xmlns="http://schemas.openxmlformats.org/spreadsheetml/2006/main" count="178" uniqueCount="119">
  <si>
    <t>MAPA DE RIESGOS CORRUPCIÓN</t>
  </si>
  <si>
    <t>CÓDIGO:  FOMM05</t>
  </si>
  <si>
    <t>VERSIÓN:  01</t>
  </si>
  <si>
    <t xml:space="preserve">Mapa de riesgos de corrupción </t>
  </si>
  <si>
    <t>Proceso/
Objetivo</t>
  </si>
  <si>
    <t>Causa</t>
  </si>
  <si>
    <t>Riesgo</t>
  </si>
  <si>
    <t>Consecuencia</t>
  </si>
  <si>
    <t>Análisis del riesgo</t>
  </si>
  <si>
    <t>Valoración del riesgo</t>
  </si>
  <si>
    <t>Fecha</t>
  </si>
  <si>
    <t>Acciones</t>
  </si>
  <si>
    <t>Responsable</t>
  </si>
  <si>
    <t>Indicador</t>
  </si>
  <si>
    <t>Riesgo Inherente</t>
  </si>
  <si>
    <t>Controles</t>
  </si>
  <si>
    <t>Riesgo residual</t>
  </si>
  <si>
    <t>Acciones asociadas al control</t>
  </si>
  <si>
    <t>Probabilidad</t>
  </si>
  <si>
    <t>Calificacion P</t>
  </si>
  <si>
    <t>Impacto</t>
  </si>
  <si>
    <t>Calificacion I</t>
  </si>
  <si>
    <t>Calificacion riesgo</t>
  </si>
  <si>
    <t>Zona del riesgo</t>
  </si>
  <si>
    <t>Periodo de ejecución</t>
  </si>
  <si>
    <t>Registro</t>
  </si>
  <si>
    <r>
      <t xml:space="preserve">Direccionamiento Estratégico
</t>
    </r>
    <r>
      <rPr>
        <sz val="10"/>
        <color theme="1"/>
        <rFont val="Arial Narrow"/>
        <family val="2"/>
      </rPr>
      <t>Direccionar a la entidad hacia el cumplimiento de su misión y su visión  mediante la formulación y monitoreo de planes, programas, políticas, objetivos y estratégias.</t>
    </r>
  </si>
  <si>
    <t>1. Presiones internas o externas.
2. Desconocimiento de la normatividad.
3. Ofrecimiento de dádivas por intereses personales 
4, Ausencia de Procedimientos</t>
  </si>
  <si>
    <t>Inadecuada elaboración, ejecución  y seguimiento  presupuestal en las etapas de la Planeación Estratégica</t>
  </si>
  <si>
    <t>*Pérdida de recursos en la planeación
(Físicos, Humanos y financieros), esfuerzos institucionales
*Pérdida de imagen institucional
*Incumplimiento al objeto y funciones del INSOR
*Procesos disciplinarios
*Detrimento de bienes del Estado
*Sanciones</t>
  </si>
  <si>
    <t>Catastrófico</t>
  </si>
  <si>
    <t>Mayor</t>
  </si>
  <si>
    <t>Continuo</t>
  </si>
  <si>
    <t>Moderado</t>
  </si>
  <si>
    <t>Improbable</t>
  </si>
  <si>
    <t xml:space="preserve">Modificaciones de los borradores en el radicador </t>
  </si>
  <si>
    <t>Probable</t>
  </si>
  <si>
    <t>Posible</t>
  </si>
  <si>
    <t>Semestral</t>
  </si>
  <si>
    <t xml:space="preserve">Elaboración: </t>
  </si>
  <si>
    <t xml:space="preserve">Revisión: </t>
  </si>
  <si>
    <t xml:space="preserve">Aprobación: </t>
  </si>
  <si>
    <t>Rara Vez</t>
  </si>
  <si>
    <t>Casi Seguro</t>
  </si>
  <si>
    <t>PROBABILIDAD</t>
  </si>
  <si>
    <t>Nivel</t>
  </si>
  <si>
    <t>Descriptor</t>
  </si>
  <si>
    <t>Descripción</t>
  </si>
  <si>
    <t>Frecuencia</t>
  </si>
  <si>
    <t>No se ha presentado en los últimos 5 años</t>
  </si>
  <si>
    <t>Al menos una vez en los últimos 5 años</t>
  </si>
  <si>
    <r>
      <rPr>
        <b/>
        <sz val="10"/>
        <color indexed="8"/>
        <rFont val="Arial Narrow"/>
        <family val="2"/>
      </rPr>
      <t>Excepcional</t>
    </r>
    <r>
      <rPr>
        <sz val="10"/>
        <color indexed="8"/>
        <rFont val="Arial Narrow"/>
        <family val="2"/>
      </rPr>
      <t xml:space="preserve">
Ocurre en excepcionales.</t>
    </r>
  </si>
  <si>
    <r>
      <rPr>
        <b/>
        <sz val="10"/>
        <color indexed="8"/>
        <rFont val="Arial Narrow"/>
        <family val="2"/>
      </rPr>
      <t>Improbable</t>
    </r>
    <r>
      <rPr>
        <sz val="10"/>
        <color indexed="8"/>
        <rFont val="Arial Narrow"/>
        <family val="2"/>
      </rPr>
      <t xml:space="preserve">
Puede Ocurrir</t>
    </r>
  </si>
  <si>
    <r>
      <rPr>
        <b/>
        <sz val="10"/>
        <color indexed="8"/>
        <rFont val="Arial Narrow"/>
        <family val="2"/>
      </rPr>
      <t>Posible</t>
    </r>
    <r>
      <rPr>
        <sz val="10"/>
        <color indexed="8"/>
        <rFont val="Arial Narrow"/>
        <family val="2"/>
      </rPr>
      <t xml:space="preserve">
Es posible que suceda.</t>
    </r>
  </si>
  <si>
    <t xml:space="preserve">Se presentó una vez en los últimos 2 años. </t>
  </si>
  <si>
    <t>Se presento una vez en el último año.</t>
  </si>
  <si>
    <r>
      <rPr>
        <b/>
        <sz val="10"/>
        <color indexed="8"/>
        <rFont val="Arial Narrow"/>
        <family val="2"/>
      </rPr>
      <t>Es probable</t>
    </r>
    <r>
      <rPr>
        <sz val="10"/>
        <color indexed="8"/>
        <rFont val="Arial Narrow"/>
        <family val="2"/>
      </rPr>
      <t xml:space="preserve">
Ocurre en la mayoría de los casos.</t>
    </r>
  </si>
  <si>
    <r>
      <rPr>
        <b/>
        <sz val="10"/>
        <color indexed="8"/>
        <rFont val="Arial Narrow"/>
        <family val="2"/>
      </rPr>
      <t>Es muy seguro</t>
    </r>
    <r>
      <rPr>
        <sz val="10"/>
        <color indexed="8"/>
        <rFont val="Arial Narrow"/>
        <family val="2"/>
      </rPr>
      <t xml:space="preserve">
El evento ocurre en la mayoría de las circunstancias. Es muy seguro que se presente</t>
    </r>
  </si>
  <si>
    <t>Se ha presentado más de una vez al año.</t>
  </si>
  <si>
    <t>IMPACTO</t>
  </si>
  <si>
    <t>Afectación parcial al proceso y a la dependencia Genera a mediananas consecuencias para la entidad.</t>
  </si>
  <si>
    <t>Impacto negativo de la Entidad
Genera altas consecuancias para la entidad.</t>
  </si>
  <si>
    <t>Consecuancias desastrosas sobre el sector
Genera consecuencias desastrosas para la entidad.</t>
  </si>
  <si>
    <t>Seguimiento Presupuestal a través del SIIF, se analiza los movimientos en el área de Planeación y se envia un informe de Ejecución Presupuestal los 10 Primeros días mes vencido, para validación por parte de los responsables de proyectos.
Seguimiento a Ejecución Plan de Acción por parte del area de Planeación</t>
  </si>
  <si>
    <t>Uso indebido de los recursos
públicos (Técnicos, tecnológicos y
humanos) o de información para
intereses propios</t>
  </si>
  <si>
    <r>
      <t xml:space="preserve">Promoción de Derechos
</t>
    </r>
    <r>
      <rPr>
        <sz val="10"/>
        <color theme="1"/>
        <rFont val="Arial"/>
        <family val="2"/>
      </rPr>
      <t>Promover la inclusión social de la población sorda para la reducción de brechas en el acceso al goce efectivo de derechos mediante  la asesoria y asistencia técnica a  las instituciones publicas y privadas para fortalecer el acceso a la oferta de servicios.</t>
    </r>
  </si>
  <si>
    <t>1.  Desconocimiento código de ética institucional.
2. Ausencia de capacitación en el uso eficiente de recursos. 
3. Persuación de terceros para el favorecimiento de intereses particulares</t>
  </si>
  <si>
    <t>*Sanciones y determinación de *Faltas en el marco del Código Único Disciplinario y el Código Penal.
*Pérdida de credibilidad de la institución
*Ineficiente en el uso de recursos</t>
  </si>
  <si>
    <t>No Existe</t>
  </si>
  <si>
    <r>
      <rPr>
        <b/>
        <sz val="10"/>
        <color indexed="8"/>
        <rFont val="Arial Narrow"/>
        <family val="2"/>
      </rPr>
      <t xml:space="preserve">Gestión del Talento Humano
</t>
    </r>
    <r>
      <rPr>
        <sz val="10"/>
        <color indexed="8"/>
        <rFont val="Arial Narrow"/>
        <family val="2"/>
      </rPr>
      <t>Planear, organizar, ejecutar y controlar las acciones relacionadas con la administración y el desarrollo integral del Talento Humano con el fin de contar con personal idoneo y competente en cada uno de los procesos ymejorar continuamente el desempñeo de la Entidad.</t>
    </r>
  </si>
  <si>
    <t xml:space="preserve">1. Intereses personales para favorecer un tercero
2.Falencia en los criterios de Selección
tempranas a la gestión real de los proyectos.
3. No aplicación de los derechos preferenciales de Carrera Administrativa 
</t>
  </si>
  <si>
    <t>Vinculación de personal sin el cumplimiento de los
requisitos mínimos
establecidos o sin el rigor
técnico y administrativo</t>
  </si>
  <si>
    <t>1. Capacitar en la adopción y apropiación del código de ética
2. Capacitar en el uso eficiente de recursos tecnológicos y técnicos
3. Capacitar en la garantía del derecho al acceso a la información
4. Vigilar la ejecución de actividades de asesoría y asistencia técnica
5. Consultar a usuarios sobre la calidad del servicio prestado y analizar resultados</t>
  </si>
  <si>
    <t xml:space="preserve">1. Capacitación a los responsables de proyectos de inversión en el seguimiento Presupuestal </t>
  </si>
  <si>
    <t>Oficina Asesora de Planeación y sistemas</t>
  </si>
  <si>
    <t>1, 2, 3. Talento Humano
4. Control interno y control interno disciplinario, supervisores de contratos, Coordinadores y Subdirector de Promoción y Desarrollo.
5. Atención al ciudadano.</t>
  </si>
  <si>
    <t>Semestral (Febrero- Junio)</t>
  </si>
  <si>
    <t>Capacitación ejecutada
----------------
Capacitación Programada</t>
  </si>
  <si>
    <t>Verificación Presupuestal a través del SIIF, se analiza los movimientos en el área de Planeación y se envia un informe de Ejecución Presupuestal los 10 Primeros días mes vencido, para validación por parte de los responsables de proyectos.
Seguimiento a Ejecución Plan de Acción por parte del area de Planeación</t>
  </si>
  <si>
    <t>Actividads ejecutadas
--------------
Actividades programadas</t>
  </si>
  <si>
    <t>Seguimiento Presupuestal por Mes</t>
  </si>
  <si>
    <t xml:space="preserve">1.Se verifica Manual de Funciones vigente y se realiza el estudio técnico del empleo para verificar el cumplimiento de requisitos y los derechos preferenciales de Carrera Administrativa </t>
  </si>
  <si>
    <t>1.Revisión de funciones en el perfil del cargo
2.Adecuada inducción en el puesto de trabajo.</t>
  </si>
  <si>
    <t>1. Manual Funciones de Cargo
2. Capacitación Inducción</t>
  </si>
  <si>
    <t>1. Revisar y ajustar de funciones en el perfil del cargo
2. Realizar  inducción y reinducción  en el puesto de trabajo.</t>
  </si>
  <si>
    <t>Cada Vez que se requiera</t>
  </si>
  <si>
    <t>Coordinador Talento Humano</t>
  </si>
  <si>
    <t xml:space="preserve">Establecer condiciones técnicas que favorezcan a un solo oferente </t>
  </si>
  <si>
    <t>Indebida supervisión de contratos</t>
  </si>
  <si>
    <r>
      <rPr>
        <b/>
        <sz val="10"/>
        <color indexed="8"/>
        <rFont val="Arial"/>
        <family val="2"/>
      </rPr>
      <t>Gestión Contratación</t>
    </r>
    <r>
      <rPr>
        <sz val="10"/>
        <color indexed="8"/>
        <rFont val="Arial"/>
        <family val="2"/>
      </rPr>
      <t xml:space="preserve">
Desarrollar los procesos de contratación para la adquisición de bienes y servicios que requieran los diferentes procesos de la Entidad. </t>
    </r>
  </si>
  <si>
    <t>1. Favorecimiento a terceros
2. Falta competencia personal
3.Entrega de dadivas por parte de terceros 
4.Constreñimiento por parte de terceros</t>
  </si>
  <si>
    <t>1. Falta competencia personal
2. Favorecimiento a contratista
3. Entrega de dadivas por parte de terceros
4. Constreñimiento por parte de terceros</t>
  </si>
  <si>
    <t xml:space="preserve">*Sanciones legales
*Demandas
*Reprocesos
*Candidatos que no cumplen con las competencias establecidas
I*ncumplimiento a las leyes de vinculación de funcionarios públicos </t>
  </si>
  <si>
    <t>*Posibles incumplimientos los terminos contractuales por falta de idoneidad del contratista
*Desviación de recursos
*Sanciones disciplinarias. Penales y fiscales
*Mala imagen de la Entidad</t>
  </si>
  <si>
    <t>*Incumplimiento de las metas propuestas por la Entidad
*Desviación de recursos
*Sanciones disciplinarias. Penales y fiscales
*Mala imagen de la Entidad</t>
  </si>
  <si>
    <r>
      <rPr>
        <b/>
        <sz val="10"/>
        <color indexed="8"/>
        <rFont val="Arial"/>
        <family val="2"/>
      </rPr>
      <t xml:space="preserve">Evaluación y Control
</t>
    </r>
    <r>
      <rPr>
        <sz val="10"/>
        <color indexed="8"/>
        <rFont val="Arial"/>
        <family val="2"/>
      </rPr>
      <t xml:space="preserve">
 Contribuir al mejoramiento continuo del Sistema Integrado de Gestión del INSOR, a través del fomento de la cultura de control, valoración del riesgo, asesoría, acompañamiento, seguimiento y desarrollo de auditorías internas.</t>
    </r>
  </si>
  <si>
    <t>Ocultar o no reportar irregularidades a los entes de control.</t>
  </si>
  <si>
    <t>Normas claras y aplicadas
 Control de términos
 Registro controlado
Estudios Previos
 Procedimientos formales aplicados</t>
  </si>
  <si>
    <t>1. Documentar y socializar los procedimientos del proceso de gestión de la contratación. 
2 Elaborar manual de contratación</t>
  </si>
  <si>
    <t xml:space="preserve">1Actualización Manual de contratación
2 Socialización manual de contratación, especificando los criterios para ejercer la supervisión de los contratos.
</t>
  </si>
  <si>
    <t>Manual y Procedimientos de contratación</t>
  </si>
  <si>
    <t>Junio</t>
  </si>
  <si>
    <t>Coordinador Gestión de Contratación</t>
  </si>
  <si>
    <t>Actividades ejecutadas
---------------Actividades Programadas</t>
  </si>
  <si>
    <t>Influencia por parte de terceros en Las Auditorías</t>
  </si>
  <si>
    <t>1. Falta de idoneidad y etica profesional por parte del auditor.
2.   Pagos a los auditores con el fin de evitar la detección de indebidos manejos Acciones encaminadas a impedir las auditorías</t>
  </si>
  <si>
    <t xml:space="preserve">1. Trafico de influencias
2. carencia de valores y principios éticos en los auditores internos.  
3.  Ofrecimiento de dádivas para impedir visitas de seguimiento, evaluación y control. </t>
  </si>
  <si>
    <t xml:space="preserve"> Perdida de credibilidad en los resultados de la auditoría, lo que conlleva a tomar malas desiciones por parte de la Dirección General.  </t>
  </si>
  <si>
    <t>Sanciones disciplinarias, fiscales y penales.</t>
  </si>
  <si>
    <t xml:space="preserve">Verificación del contenido de la presentación de las campañas antes de su socialización. </t>
  </si>
  <si>
    <t>1. Abril, agosto, noviembre
2. Abril  de 2017</t>
  </si>
  <si>
    <t xml:space="preserve">1.Realizar campañas de autocontrol. 
2. Establecer una política de autocontrol. </t>
  </si>
  <si>
    <t>1. Fotografias de evidencias de las campañas.
2. Establecer la Política y socializarla.</t>
  </si>
  <si>
    <t>Socialización</t>
  </si>
  <si>
    <t>Asesora Control Interno</t>
  </si>
  <si>
    <t>FECHA: 29/12/2016</t>
  </si>
  <si>
    <t>Oficina Asesora de Planeación y Sistemas</t>
  </si>
  <si>
    <t xml:space="preserve">Comité de Desarrollo Administrativo  y  Control </t>
  </si>
  <si>
    <t xml:space="preserve">Yulieth Díaz González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</si>
</sst>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 Narrow"/>
      <family val="2"/>
    </font>
    <font>
      <b/>
      <sz val="22"/>
      <color theme="4" tint="-0.499984740745262"/>
      <name val="Arial Narrow"/>
      <family val="2"/>
    </font>
    <font>
      <b/>
      <sz val="12"/>
      <color theme="4" tint="-0.499984740745262"/>
      <name val="Arial Narrow"/>
      <family val="2"/>
    </font>
    <font>
      <sz val="11"/>
      <color indexed="8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 Narrow"/>
      <family val="2"/>
    </font>
    <font>
      <sz val="12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31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28">
    <xf numFmtId="0" fontId="0" fillId="0" borderId="0" xfId="0"/>
    <xf numFmtId="0" fontId="1" fillId="2" borderId="0" xfId="0" applyFont="1" applyFill="1"/>
    <xf numFmtId="0" fontId="0" fillId="2" borderId="0" xfId="0" applyFill="1"/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2" borderId="22" xfId="0" applyFont="1" applyFill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justify" vertical="center" wrapText="1"/>
      <protection locked="0"/>
    </xf>
    <xf numFmtId="0" fontId="10" fillId="0" borderId="5" xfId="0" applyFont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justify" vertical="center" wrapText="1"/>
      <protection locked="0"/>
    </xf>
    <xf numFmtId="0" fontId="10" fillId="0" borderId="17" xfId="0" applyFont="1" applyBorder="1" applyAlignment="1">
      <alignment horizontal="justify" vertical="center" wrapText="1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justify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justify" vertical="center" wrapText="1"/>
    </xf>
    <xf numFmtId="0" fontId="9" fillId="2" borderId="40" xfId="0" applyFont="1" applyFill="1" applyBorder="1" applyAlignment="1" applyProtection="1">
      <alignment horizontal="justify" vertical="center" wrapText="1"/>
      <protection locked="0"/>
    </xf>
    <xf numFmtId="0" fontId="9" fillId="2" borderId="41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14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8" fillId="5" borderId="42" xfId="2" applyFont="1" applyFill="1" applyBorder="1" applyAlignment="1">
      <alignment vertical="center" wrapText="1"/>
    </xf>
    <xf numFmtId="0" fontId="18" fillId="5" borderId="42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vertical="center" wrapText="1"/>
    </xf>
    <xf numFmtId="0" fontId="19" fillId="0" borderId="42" xfId="2" applyFont="1" applyFill="1" applyBorder="1" applyAlignment="1">
      <alignment horizontal="center" vertical="center" wrapText="1"/>
    </xf>
    <xf numFmtId="0" fontId="20" fillId="0" borderId="42" xfId="2" applyFont="1" applyFill="1" applyBorder="1" applyAlignment="1">
      <alignment horizontal="left" vertical="center" wrapText="1"/>
    </xf>
    <xf numFmtId="0" fontId="18" fillId="5" borderId="47" xfId="2" applyFont="1" applyFill="1" applyBorder="1" applyAlignment="1">
      <alignment vertical="center" wrapText="1"/>
    </xf>
    <xf numFmtId="0" fontId="18" fillId="5" borderId="48" xfId="2" applyFont="1" applyFill="1" applyBorder="1" applyAlignment="1">
      <alignment horizontal="center" vertical="center"/>
    </xf>
    <xf numFmtId="0" fontId="19" fillId="0" borderId="47" xfId="2" applyFont="1" applyFill="1" applyBorder="1" applyAlignment="1">
      <alignment vertical="center" wrapText="1"/>
    </xf>
    <xf numFmtId="0" fontId="20" fillId="0" borderId="48" xfId="2" applyFont="1" applyFill="1" applyBorder="1" applyAlignment="1">
      <alignment horizontal="left" vertical="center" wrapText="1"/>
    </xf>
    <xf numFmtId="0" fontId="19" fillId="0" borderId="49" xfId="2" applyFont="1" applyFill="1" applyBorder="1" applyAlignment="1">
      <alignment vertical="center" wrapText="1"/>
    </xf>
    <xf numFmtId="0" fontId="19" fillId="0" borderId="50" xfId="2" applyFont="1" applyFill="1" applyBorder="1" applyAlignment="1">
      <alignment horizontal="center" vertical="center" wrapText="1"/>
    </xf>
    <xf numFmtId="0" fontId="20" fillId="0" borderId="51" xfId="2" applyFont="1" applyFill="1" applyBorder="1" applyAlignment="1">
      <alignment horizontal="left" vertical="center" wrapText="1"/>
    </xf>
    <xf numFmtId="0" fontId="13" fillId="2" borderId="22" xfId="0" applyFont="1" applyFill="1" applyBorder="1" applyAlignment="1" applyProtection="1">
      <alignment horizontal="justify" vertical="center" wrapText="1"/>
      <protection locked="0"/>
    </xf>
    <xf numFmtId="0" fontId="20" fillId="2" borderId="22" xfId="0" applyFont="1" applyFill="1" applyBorder="1" applyAlignment="1" applyProtection="1">
      <alignment horizontal="justify" vertical="center" wrapText="1"/>
      <protection locked="0"/>
    </xf>
    <xf numFmtId="0" fontId="8" fillId="0" borderId="23" xfId="0" applyFont="1" applyBorder="1" applyAlignment="1">
      <alignment horizontal="justify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justify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52" xfId="0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0" xfId="0" applyFont="1" applyBorder="1"/>
    <xf numFmtId="0" fontId="14" fillId="5" borderId="5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 wrapText="1"/>
    </xf>
    <xf numFmtId="0" fontId="1" fillId="2" borderId="0" xfId="0" applyFont="1" applyFill="1" applyBorder="1"/>
    <xf numFmtId="0" fontId="0" fillId="2" borderId="0" xfId="0" applyFill="1" applyBorder="1"/>
    <xf numFmtId="0" fontId="12" fillId="0" borderId="22" xfId="0" applyFont="1" applyBorder="1" applyAlignment="1">
      <alignment horizontal="justify" vertical="center" wrapText="1"/>
    </xf>
    <xf numFmtId="0" fontId="10" fillId="0" borderId="39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5" fillId="3" borderId="53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0" fontId="5" fillId="3" borderId="55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5" borderId="43" xfId="2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/>
    </xf>
    <xf numFmtId="0" fontId="18" fillId="5" borderId="44" xfId="2" applyFont="1" applyFill="1" applyBorder="1" applyAlignment="1">
      <alignment horizontal="center" vertical="center"/>
    </xf>
    <xf numFmtId="0" fontId="18" fillId="5" borderId="45" xfId="2" applyFont="1" applyFill="1" applyBorder="1" applyAlignment="1">
      <alignment horizontal="center" vertical="center"/>
    </xf>
    <xf numFmtId="0" fontId="18" fillId="5" borderId="46" xfId="2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_Hoja1" xfId="1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38101</xdr:rowOff>
    </xdr:from>
    <xdr:to>
      <xdr:col>1</xdr:col>
      <xdr:colOff>2857500</xdr:colOff>
      <xdr:row>2</xdr:row>
      <xdr:rowOff>350191</xdr:rowOff>
    </xdr:to>
    <xdr:pic>
      <xdr:nvPicPr>
        <xdr:cNvPr id="2" name="Imagen 11" descr="C:\Users\jorge.espinosa\Desktop\INSOR2.jpg">
          <a:extLst>
            <a:ext uri="{FF2B5EF4-FFF2-40B4-BE49-F238E27FC236}">
              <a16:creationId xmlns:a16="http://schemas.microsoft.com/office/drawing/2014/main" xmlns="" id="{7E2B2C36-D58B-4C6F-B3B7-B8D41839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718" y="38101"/>
          <a:ext cx="2447925" cy="107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slanders\AppData\Local\Microsoft\Windows\INetCache\Content.Outlook\5K9YZD10\Formato%20Estrategia%20de%20Racionaliz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C2" t="str">
            <v>Central</v>
          </cell>
          <cell r="D2" t="str">
            <v>Escoger opción</v>
          </cell>
          <cell r="E2">
            <v>2013</v>
          </cell>
          <cell r="F2" t="str">
            <v>Factores Externos y/o Internos</v>
          </cell>
        </row>
        <row r="3">
          <cell r="C3" t="str">
            <v>Descentralizado</v>
          </cell>
          <cell r="D3" t="str">
            <v>Bogotá D.C</v>
          </cell>
          <cell r="E3">
            <v>2014</v>
          </cell>
          <cell r="F3" t="str">
            <v>GRAT</v>
          </cell>
        </row>
        <row r="4">
          <cell r="D4" t="str">
            <v>Amazonas</v>
          </cell>
          <cell r="E4">
            <v>2015</v>
          </cell>
          <cell r="F4" t="str">
            <v>Cumplimiento de disposiciones legales</v>
          </cell>
        </row>
        <row r="5">
          <cell r="D5" t="str">
            <v>Antioquia</v>
          </cell>
          <cell r="E5">
            <v>2016</v>
          </cell>
          <cell r="F5" t="str">
            <v>Iniciativa de la institución</v>
          </cell>
        </row>
        <row r="6">
          <cell r="D6" t="str">
            <v>Arauca</v>
          </cell>
        </row>
        <row r="7">
          <cell r="D7" t="str">
            <v>Atlántico</v>
          </cell>
        </row>
        <row r="8">
          <cell r="D8" t="str">
            <v>Bolívar</v>
          </cell>
        </row>
        <row r="9">
          <cell r="D9" t="str">
            <v>Boyacá</v>
          </cell>
        </row>
        <row r="10">
          <cell r="D10" t="str">
            <v>Caldas</v>
          </cell>
        </row>
        <row r="11">
          <cell r="D11" t="str">
            <v>Caquetá</v>
          </cell>
        </row>
        <row r="12">
          <cell r="D12" t="str">
            <v>Casanare</v>
          </cell>
        </row>
        <row r="13">
          <cell r="D13" t="str">
            <v>Cauca</v>
          </cell>
        </row>
        <row r="14">
          <cell r="D14" t="str">
            <v>Cesar</v>
          </cell>
        </row>
        <row r="15">
          <cell r="D15" t="str">
            <v>Choco</v>
          </cell>
        </row>
        <row r="16">
          <cell r="D16" t="str">
            <v>Córdoba</v>
          </cell>
        </row>
        <row r="17">
          <cell r="D17" t="str">
            <v>Cundinamarca</v>
          </cell>
        </row>
        <row r="18">
          <cell r="D18" t="str">
            <v>Guainía</v>
          </cell>
        </row>
        <row r="19">
          <cell r="D19" t="str">
            <v>Guaviare</v>
          </cell>
        </row>
        <row r="20">
          <cell r="D20" t="str">
            <v>Huila</v>
          </cell>
        </row>
        <row r="21">
          <cell r="D21" t="str">
            <v>La Guajira</v>
          </cell>
        </row>
        <row r="22">
          <cell r="D22" t="str">
            <v>Magdalena</v>
          </cell>
        </row>
        <row r="23">
          <cell r="D23" t="str">
            <v>Meta</v>
          </cell>
        </row>
        <row r="24">
          <cell r="D24" t="str">
            <v>Nariño</v>
          </cell>
        </row>
        <row r="25">
          <cell r="D25" t="str">
            <v>Norte de Santander</v>
          </cell>
        </row>
        <row r="26">
          <cell r="D26" t="str">
            <v>Putumayo</v>
          </cell>
        </row>
        <row r="27">
          <cell r="D27" t="str">
            <v>Quindío</v>
          </cell>
        </row>
        <row r="28">
          <cell r="D28" t="str">
            <v>Risaralda</v>
          </cell>
        </row>
        <row r="29">
          <cell r="D29" t="str">
            <v>San Andrés y Providencia</v>
          </cell>
        </row>
        <row r="30">
          <cell r="D30" t="str">
            <v>Santander</v>
          </cell>
        </row>
        <row r="31">
          <cell r="D31" t="str">
            <v>Sucre</v>
          </cell>
        </row>
        <row r="32">
          <cell r="D32" t="str">
            <v>Tolima</v>
          </cell>
        </row>
        <row r="33">
          <cell r="D33" t="str">
            <v>Valle del Cauca</v>
          </cell>
        </row>
        <row r="34">
          <cell r="D34" t="str">
            <v>Vaupes</v>
          </cell>
        </row>
        <row r="35">
          <cell r="D35" t="str">
            <v>Vichada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"/>
  <sheetViews>
    <sheetView showGridLines="0" tabSelected="1" zoomScale="70" zoomScaleNormal="70" zoomScaleSheetLayoutView="70" workbookViewId="0">
      <selection activeCell="B19" sqref="B19:D19"/>
    </sheetView>
  </sheetViews>
  <sheetFormatPr baseColWidth="10" defaultRowHeight="12.75" x14ac:dyDescent="0.2"/>
  <cols>
    <col min="1" max="1" width="4.140625" style="72" customWidth="1"/>
    <col min="2" max="2" width="46.7109375" customWidth="1"/>
    <col min="3" max="3" width="39.140625" customWidth="1"/>
    <col min="4" max="4" width="26" customWidth="1"/>
    <col min="5" max="5" width="30.5703125" customWidth="1"/>
    <col min="6" max="6" width="15" style="37" customWidth="1"/>
    <col min="7" max="7" width="15" hidden="1" customWidth="1"/>
    <col min="8" max="8" width="15.85546875" customWidth="1"/>
    <col min="9" max="9" width="40" hidden="1" customWidth="1"/>
    <col min="10" max="10" width="32.28515625" hidden="1" customWidth="1"/>
    <col min="12" max="12" width="33.140625" customWidth="1"/>
    <col min="14" max="14" width="15.5703125" hidden="1" customWidth="1"/>
    <col min="16" max="17" width="11.5703125" hidden="1" customWidth="1"/>
    <col min="19" max="19" width="14.28515625" customWidth="1"/>
    <col min="20" max="20" width="34.5703125" customWidth="1"/>
    <col min="21" max="21" width="34.85546875" customWidth="1"/>
    <col min="22" max="22" width="16.42578125" customWidth="1"/>
    <col min="23" max="23" width="29.5703125" customWidth="1"/>
    <col min="24" max="24" width="26.5703125" customWidth="1"/>
    <col min="25" max="25" width="17.28515625" style="37" customWidth="1"/>
  </cols>
  <sheetData>
    <row r="1" spans="1:25" s="1" customFormat="1" ht="29.25" customHeight="1" x14ac:dyDescent="0.2">
      <c r="A1" s="76"/>
      <c r="B1" s="104"/>
      <c r="C1" s="107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16" t="s">
        <v>1</v>
      </c>
      <c r="Y1" s="117"/>
    </row>
    <row r="2" spans="1:25" s="2" customFormat="1" ht="31.5" customHeight="1" x14ac:dyDescent="0.2">
      <c r="A2" s="77"/>
      <c r="B2" s="105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  <c r="X2" s="118" t="s">
        <v>2</v>
      </c>
      <c r="Y2" s="119"/>
    </row>
    <row r="3" spans="1:25" s="2" customFormat="1" ht="47.25" customHeight="1" thickBot="1" x14ac:dyDescent="0.25">
      <c r="A3" s="77"/>
      <c r="B3" s="106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20" t="s">
        <v>115</v>
      </c>
      <c r="Y3" s="121"/>
    </row>
    <row r="4" spans="1:25" ht="13.5" thickBot="1" x14ac:dyDescent="0.25"/>
    <row r="5" spans="1:25" ht="28.5" customHeight="1" thickBot="1" x14ac:dyDescent="0.25">
      <c r="B5" s="101" t="s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25" ht="15" customHeight="1" thickBot="1" x14ac:dyDescent="0.25">
      <c r="B6" s="82" t="s">
        <v>4</v>
      </c>
      <c r="C6" s="85" t="s">
        <v>5</v>
      </c>
      <c r="D6" s="85" t="s">
        <v>6</v>
      </c>
      <c r="E6" s="88" t="s">
        <v>7</v>
      </c>
      <c r="F6" s="96" t="s">
        <v>8</v>
      </c>
      <c r="G6" s="97"/>
      <c r="H6" s="98"/>
      <c r="I6" s="99"/>
      <c r="J6" s="99"/>
      <c r="K6" s="100"/>
      <c r="L6" s="91" t="s">
        <v>9</v>
      </c>
      <c r="M6" s="93"/>
      <c r="N6" s="93"/>
      <c r="O6" s="93"/>
      <c r="P6" s="93"/>
      <c r="Q6" s="93"/>
      <c r="R6" s="93"/>
      <c r="S6" s="93"/>
      <c r="T6" s="93"/>
      <c r="U6" s="95"/>
      <c r="V6" s="82" t="s">
        <v>10</v>
      </c>
      <c r="W6" s="85" t="s">
        <v>11</v>
      </c>
      <c r="X6" s="85" t="s">
        <v>12</v>
      </c>
      <c r="Y6" s="88" t="s">
        <v>13</v>
      </c>
    </row>
    <row r="7" spans="1:25" ht="15.75" customHeight="1" thickBot="1" x14ac:dyDescent="0.25">
      <c r="B7" s="83"/>
      <c r="C7" s="86"/>
      <c r="D7" s="86"/>
      <c r="E7" s="89"/>
      <c r="F7" s="91" t="s">
        <v>14</v>
      </c>
      <c r="G7" s="92"/>
      <c r="H7" s="93"/>
      <c r="I7" s="94"/>
      <c r="J7" s="94"/>
      <c r="K7" s="95"/>
      <c r="L7" s="85" t="s">
        <v>15</v>
      </c>
      <c r="M7" s="91" t="s">
        <v>16</v>
      </c>
      <c r="N7" s="92"/>
      <c r="O7" s="93"/>
      <c r="P7" s="94"/>
      <c r="Q7" s="94"/>
      <c r="R7" s="95"/>
      <c r="S7" s="91" t="s">
        <v>17</v>
      </c>
      <c r="T7" s="93"/>
      <c r="U7" s="95"/>
      <c r="V7" s="83"/>
      <c r="W7" s="86"/>
      <c r="X7" s="86"/>
      <c r="Y7" s="89"/>
    </row>
    <row r="8" spans="1:25" ht="26.25" thickBot="1" x14ac:dyDescent="0.25">
      <c r="B8" s="84"/>
      <c r="C8" s="87"/>
      <c r="D8" s="87"/>
      <c r="E8" s="90"/>
      <c r="F8" s="3" t="s">
        <v>18</v>
      </c>
      <c r="G8" s="3" t="s">
        <v>19</v>
      </c>
      <c r="H8" s="4" t="s">
        <v>20</v>
      </c>
      <c r="I8" s="5" t="s">
        <v>21</v>
      </c>
      <c r="J8" s="5" t="s">
        <v>22</v>
      </c>
      <c r="K8" s="5" t="s">
        <v>23</v>
      </c>
      <c r="L8" s="87"/>
      <c r="M8" s="6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6" t="s">
        <v>23</v>
      </c>
      <c r="S8" s="4" t="s">
        <v>24</v>
      </c>
      <c r="T8" s="6" t="s">
        <v>11</v>
      </c>
      <c r="U8" s="4" t="s">
        <v>25</v>
      </c>
      <c r="V8" s="84"/>
      <c r="W8" s="87"/>
      <c r="X8" s="87"/>
      <c r="Y8" s="90"/>
    </row>
    <row r="9" spans="1:25" s="7" customFormat="1" ht="127.5" customHeight="1" thickBot="1" x14ac:dyDescent="0.25">
      <c r="A9" s="73"/>
      <c r="B9" s="8" t="s">
        <v>26</v>
      </c>
      <c r="C9" s="9" t="s">
        <v>27</v>
      </c>
      <c r="D9" s="10" t="s">
        <v>28</v>
      </c>
      <c r="E9" s="11" t="s">
        <v>29</v>
      </c>
      <c r="F9" s="12" t="s">
        <v>34</v>
      </c>
      <c r="G9" s="13">
        <f>IF(F9=0,"",IF(F9="Rara vez",1,IF(F9="Improbable",2,IF(F9="Posible",3,IF(F9="Probable",4,IF(F9="Casi seguro",5,""))))))</f>
        <v>2</v>
      </c>
      <c r="H9" s="12" t="s">
        <v>31</v>
      </c>
      <c r="I9" s="14">
        <f t="shared" ref="I9:I14" si="0">IF(H9=0,"",IF(H9="Moderado",5,IF(H9="Mayor",10,IF(H9="Catastrófico",20,""))))</f>
        <v>10</v>
      </c>
      <c r="J9" s="14">
        <f t="shared" ref="J9:J14" si="1">IF(H9="",0,(G9*I9))</f>
        <v>20</v>
      </c>
      <c r="K9" s="19" t="str">
        <f>IF(J9=0,"",IF(J9&lt;15,"Bajo",IF(AND(J9&gt;=15,J9&lt;30),"Moderado",IF(AND(J9&gt;=30,J9&lt;60),"Alto",IF(J9&gt;=60,"Extremo","")))))</f>
        <v>Moderado</v>
      </c>
      <c r="L9" s="9" t="s">
        <v>63</v>
      </c>
      <c r="M9" s="12" t="s">
        <v>34</v>
      </c>
      <c r="N9" s="13">
        <f>IF(M9=0,"",IF(M9="Rara vez",1,IF(M9="Improbable",2,IF(M9="Posible",3,IF(M9="Probable",4,IF(M9="Casi seguro",5,""))))))</f>
        <v>2</v>
      </c>
      <c r="O9" s="12" t="s">
        <v>31</v>
      </c>
      <c r="P9" s="14">
        <f t="shared" ref="P9:P15" si="2">IF(O9=0,"",IF(O9="Moderado",5,IF(O9="Mayor",10,IF(O9="Catastrófico",20,""))))</f>
        <v>10</v>
      </c>
      <c r="Q9" s="14">
        <f t="shared" ref="Q9:Q15" si="3">IF(O9="",0,(N9*P9))</f>
        <v>20</v>
      </c>
      <c r="R9" s="18" t="str">
        <f t="shared" ref="R9:R15" si="4">IF(Q9=0,"",IF(Q9&lt;15,"Bajo",IF(AND(Q9&gt;=15,Q9&lt;30),"Moderado",IF(AND(Q9&gt;=30,Q9&lt;60),"Alto",IF(Q9&gt;=60,"Extremo","")))))</f>
        <v>Moderado</v>
      </c>
      <c r="S9" s="15" t="s">
        <v>32</v>
      </c>
      <c r="T9" s="15" t="s">
        <v>78</v>
      </c>
      <c r="U9" s="12" t="s">
        <v>80</v>
      </c>
      <c r="V9" s="59" t="s">
        <v>76</v>
      </c>
      <c r="W9" s="59" t="s">
        <v>73</v>
      </c>
      <c r="X9" s="59" t="s">
        <v>74</v>
      </c>
      <c r="Y9" s="60" t="s">
        <v>77</v>
      </c>
    </row>
    <row r="10" spans="1:25" ht="165" customHeight="1" thickBot="1" x14ac:dyDescent="0.25">
      <c r="B10" s="51" t="s">
        <v>65</v>
      </c>
      <c r="C10" s="16" t="s">
        <v>66</v>
      </c>
      <c r="D10" s="16" t="s">
        <v>64</v>
      </c>
      <c r="E10" s="17" t="s">
        <v>67</v>
      </c>
      <c r="F10" s="12" t="s">
        <v>36</v>
      </c>
      <c r="G10" s="26">
        <f t="shared" ref="G10:G15" si="5">IF(F10=0,"",IF(F10="Rara vez",1,IF(F10="Improbable",2,IF(F10="Posible",3,IF(F10="Probable",4,IF(F10="Casi seguro",5,""))))))</f>
        <v>4</v>
      </c>
      <c r="H10" s="12" t="s">
        <v>33</v>
      </c>
      <c r="I10" s="14">
        <f t="shared" si="0"/>
        <v>5</v>
      </c>
      <c r="J10" s="14">
        <f t="shared" si="1"/>
        <v>20</v>
      </c>
      <c r="K10" s="27" t="str">
        <f t="shared" ref="K10:K15" si="6">IF(J10=0,"",IF(J10&lt;15,"Bajo",IF(AND(J10&gt;=15,J10&lt;30),"Moderado",IF(AND(J10&gt;=30,J10&lt;60),"Alto",IF(J10&gt;=60,"Extremo","")))))</f>
        <v>Moderado</v>
      </c>
      <c r="L10" s="16" t="s">
        <v>68</v>
      </c>
      <c r="M10" s="12" t="s">
        <v>34</v>
      </c>
      <c r="N10" s="13">
        <f>IF(M10=0,"",IF(M10="Rara vez",1,IF(M10="Improbable",2,IF(M10="Posible",3,IF(M10="Probable",4,IF(M10="Casi seguro",5,""))))))</f>
        <v>2</v>
      </c>
      <c r="O10" s="12" t="s">
        <v>33</v>
      </c>
      <c r="P10" s="14">
        <f t="shared" ref="P10:P13" si="7">IF(O10=0,"",IF(O10="Moderado",5,IF(O10="Mayor",10,IF(O10="Catastrófico",20,""))))</f>
        <v>5</v>
      </c>
      <c r="Q10" s="14">
        <f t="shared" ref="Q10:Q13" si="8">IF(O10="",0,(N10*P10))</f>
        <v>10</v>
      </c>
      <c r="R10" s="18" t="str">
        <f t="shared" si="4"/>
        <v>Bajo</v>
      </c>
      <c r="S10" s="20"/>
      <c r="T10" s="20" t="s">
        <v>68</v>
      </c>
      <c r="U10" s="18" t="s">
        <v>68</v>
      </c>
      <c r="V10" s="18" t="s">
        <v>38</v>
      </c>
      <c r="W10" s="28" t="s">
        <v>72</v>
      </c>
      <c r="X10" s="28" t="s">
        <v>75</v>
      </c>
      <c r="Y10" s="61" t="s">
        <v>79</v>
      </c>
    </row>
    <row r="11" spans="1:25" s="7" customFormat="1" ht="141" customHeight="1" thickBot="1" x14ac:dyDescent="0.25">
      <c r="A11" s="73"/>
      <c r="B11" s="52" t="s">
        <v>69</v>
      </c>
      <c r="C11" s="53" t="s">
        <v>70</v>
      </c>
      <c r="D11" s="53" t="s">
        <v>71</v>
      </c>
      <c r="E11" s="54" t="s">
        <v>92</v>
      </c>
      <c r="F11" s="12" t="s">
        <v>42</v>
      </c>
      <c r="G11" s="55">
        <f t="shared" ref="G11:G14" si="9">IF(F11=0,"",IF(F11="Rara vez",1,IF(F11="Improbable",2,IF(F11="Posible",3,IF(F11="Probable",4,IF(F11="Casi seguro",5,""))))))</f>
        <v>1</v>
      </c>
      <c r="H11" s="12" t="s">
        <v>31</v>
      </c>
      <c r="I11" s="13">
        <f t="shared" si="0"/>
        <v>10</v>
      </c>
      <c r="J11" s="13">
        <f t="shared" si="1"/>
        <v>10</v>
      </c>
      <c r="K11" s="56" t="str">
        <f t="shared" si="6"/>
        <v>Bajo</v>
      </c>
      <c r="L11" s="53" t="s">
        <v>81</v>
      </c>
      <c r="M11" s="12" t="s">
        <v>37</v>
      </c>
      <c r="N11" s="13">
        <f>IF(M11=0,"",IF(M11="Rara vez",1,IF(M11="Improbable",2,IF(M11="Posible",3,IF(M11="Probable",4,IF(M11="Casi seguro",5,""))))))</f>
        <v>3</v>
      </c>
      <c r="O11" s="12" t="s">
        <v>33</v>
      </c>
      <c r="P11" s="13">
        <f t="shared" si="7"/>
        <v>5</v>
      </c>
      <c r="Q11" s="13">
        <f t="shared" si="8"/>
        <v>15</v>
      </c>
      <c r="R11" s="57" t="str">
        <f t="shared" si="4"/>
        <v>Moderado</v>
      </c>
      <c r="S11" s="58" t="s">
        <v>32</v>
      </c>
      <c r="T11" s="58" t="s">
        <v>82</v>
      </c>
      <c r="U11" s="58" t="s">
        <v>83</v>
      </c>
      <c r="V11" s="57" t="s">
        <v>85</v>
      </c>
      <c r="W11" s="63" t="s">
        <v>84</v>
      </c>
      <c r="X11" s="57" t="s">
        <v>86</v>
      </c>
      <c r="Y11" s="61" t="s">
        <v>79</v>
      </c>
    </row>
    <row r="12" spans="1:25" ht="101.25" customHeight="1" thickBot="1" x14ac:dyDescent="0.25">
      <c r="B12" s="78" t="s">
        <v>89</v>
      </c>
      <c r="C12" s="16" t="s">
        <v>90</v>
      </c>
      <c r="D12" s="16" t="s">
        <v>87</v>
      </c>
      <c r="E12" s="16" t="s">
        <v>93</v>
      </c>
      <c r="F12" s="12" t="s">
        <v>42</v>
      </c>
      <c r="G12" s="14">
        <f t="shared" si="9"/>
        <v>1</v>
      </c>
      <c r="H12" s="12" t="s">
        <v>33</v>
      </c>
      <c r="I12" s="14">
        <f t="shared" si="0"/>
        <v>5</v>
      </c>
      <c r="J12" s="14">
        <f t="shared" si="1"/>
        <v>5</v>
      </c>
      <c r="K12" s="19" t="str">
        <f t="shared" si="6"/>
        <v>Bajo</v>
      </c>
      <c r="L12" s="16" t="s">
        <v>97</v>
      </c>
      <c r="M12" s="12" t="s">
        <v>42</v>
      </c>
      <c r="N12" s="13">
        <f>IF(M12=0,"",IF(M12="Rara vez",1,IF(M12="Improbable",2,IF(M12="Posible",3,IF(M12="Probable",4,IF(M12="Casi seguro",5,""))))))</f>
        <v>1</v>
      </c>
      <c r="O12" s="12" t="s">
        <v>33</v>
      </c>
      <c r="P12" s="14">
        <f t="shared" si="7"/>
        <v>5</v>
      </c>
      <c r="Q12" s="14">
        <f t="shared" si="8"/>
        <v>5</v>
      </c>
      <c r="R12" s="18" t="str">
        <f t="shared" si="4"/>
        <v>Bajo</v>
      </c>
      <c r="S12" s="29" t="s">
        <v>32</v>
      </c>
      <c r="T12" s="16"/>
      <c r="U12" s="16" t="s">
        <v>100</v>
      </c>
      <c r="V12" s="67" t="s">
        <v>101</v>
      </c>
      <c r="W12" s="16" t="s">
        <v>98</v>
      </c>
      <c r="X12" s="16" t="s">
        <v>102</v>
      </c>
      <c r="Y12" s="61" t="s">
        <v>103</v>
      </c>
    </row>
    <row r="13" spans="1:25" ht="108.75" customHeight="1" thickBot="1" x14ac:dyDescent="0.25">
      <c r="B13" s="79"/>
      <c r="C13" s="30" t="s">
        <v>91</v>
      </c>
      <c r="D13" s="30" t="s">
        <v>88</v>
      </c>
      <c r="E13" s="30" t="s">
        <v>94</v>
      </c>
      <c r="F13" s="64" t="s">
        <v>34</v>
      </c>
      <c r="G13" s="65">
        <f t="shared" si="9"/>
        <v>2</v>
      </c>
      <c r="H13" s="64" t="s">
        <v>33</v>
      </c>
      <c r="I13" s="66">
        <f t="shared" si="0"/>
        <v>5</v>
      </c>
      <c r="J13" s="66">
        <f t="shared" si="1"/>
        <v>10</v>
      </c>
      <c r="K13" s="68" t="str">
        <f t="shared" si="6"/>
        <v>Bajo</v>
      </c>
      <c r="L13" s="30" t="s">
        <v>97</v>
      </c>
      <c r="M13" s="64" t="s">
        <v>34</v>
      </c>
      <c r="N13" s="69">
        <f>IF(M13=0,"",IF(M13="Rara vez",1,IF(M13="Improbable",2,IF(M13="Posible",3,IF(M13="Probable",4,IF(M13="Casi seguro",5,""))))))</f>
        <v>2</v>
      </c>
      <c r="O13" s="64" t="s">
        <v>33</v>
      </c>
      <c r="P13" s="66">
        <f t="shared" si="7"/>
        <v>5</v>
      </c>
      <c r="Q13" s="66">
        <f t="shared" si="8"/>
        <v>10</v>
      </c>
      <c r="R13" s="70" t="str">
        <f t="shared" si="4"/>
        <v>Bajo</v>
      </c>
      <c r="S13" s="30" t="s">
        <v>32</v>
      </c>
      <c r="T13" s="30" t="s">
        <v>99</v>
      </c>
      <c r="U13" s="30" t="s">
        <v>35</v>
      </c>
      <c r="V13" s="67" t="s">
        <v>101</v>
      </c>
      <c r="W13" s="30" t="s">
        <v>99</v>
      </c>
      <c r="X13" s="31" t="s">
        <v>102</v>
      </c>
      <c r="Y13" s="61" t="s">
        <v>103</v>
      </c>
    </row>
    <row r="14" spans="1:25" ht="138.75" customHeight="1" thickBot="1" x14ac:dyDescent="0.25">
      <c r="B14" s="80" t="s">
        <v>95</v>
      </c>
      <c r="C14" s="32" t="s">
        <v>105</v>
      </c>
      <c r="D14" s="32" t="s">
        <v>104</v>
      </c>
      <c r="E14" s="16" t="s">
        <v>107</v>
      </c>
      <c r="F14" s="12" t="s">
        <v>42</v>
      </c>
      <c r="G14" s="26">
        <f t="shared" si="9"/>
        <v>1</v>
      </c>
      <c r="H14" s="12" t="s">
        <v>33</v>
      </c>
      <c r="I14" s="14">
        <f t="shared" si="0"/>
        <v>5</v>
      </c>
      <c r="J14" s="14">
        <f t="shared" si="1"/>
        <v>5</v>
      </c>
      <c r="K14" s="19" t="str">
        <f t="shared" si="6"/>
        <v>Bajo</v>
      </c>
      <c r="L14" s="16" t="s">
        <v>109</v>
      </c>
      <c r="M14" s="12" t="s">
        <v>42</v>
      </c>
      <c r="N14" s="14">
        <f t="shared" ref="N14" si="10">IF(M14=0,"",IF(M14="Rara vez",1,IF(M14="Improbable",2,IF(M14="Posible",3,IF(M14="Probable",4,IF(M14="Casi seguro",5,""))))))</f>
        <v>1</v>
      </c>
      <c r="O14" s="12" t="s">
        <v>33</v>
      </c>
      <c r="P14" s="14">
        <f t="shared" si="2"/>
        <v>5</v>
      </c>
      <c r="Q14" s="14">
        <f t="shared" si="3"/>
        <v>5</v>
      </c>
      <c r="R14" s="18" t="str">
        <f t="shared" si="4"/>
        <v>Bajo</v>
      </c>
      <c r="S14" s="29" t="s">
        <v>32</v>
      </c>
      <c r="T14" s="16" t="s">
        <v>113</v>
      </c>
      <c r="U14" s="16" t="s">
        <v>112</v>
      </c>
      <c r="V14" s="28" t="s">
        <v>110</v>
      </c>
      <c r="W14" s="29" t="s">
        <v>111</v>
      </c>
      <c r="X14" s="28" t="s">
        <v>114</v>
      </c>
      <c r="Y14" s="61" t="s">
        <v>79</v>
      </c>
    </row>
    <row r="15" spans="1:25" ht="123" customHeight="1" thickBot="1" x14ac:dyDescent="0.25">
      <c r="B15" s="81"/>
      <c r="C15" s="25" t="s">
        <v>106</v>
      </c>
      <c r="D15" s="25" t="s">
        <v>96</v>
      </c>
      <c r="E15" s="25" t="s">
        <v>108</v>
      </c>
      <c r="F15" s="71" t="s">
        <v>42</v>
      </c>
      <c r="G15" s="23">
        <f t="shared" si="5"/>
        <v>1</v>
      </c>
      <c r="H15" s="71" t="s">
        <v>33</v>
      </c>
      <c r="I15" s="34">
        <f t="shared" ref="I15" si="11">IF(H15=0,"",IF(H15="Moderado",5,IF(H15="Mayor",10,IF(H15="Catastrófico",20,""))))</f>
        <v>5</v>
      </c>
      <c r="J15" s="23">
        <f t="shared" ref="J15" si="12">IF(H15="",0,(G15*I15))</f>
        <v>5</v>
      </c>
      <c r="K15" s="24" t="str">
        <f t="shared" si="6"/>
        <v>Bajo</v>
      </c>
      <c r="L15" s="25" t="s">
        <v>109</v>
      </c>
      <c r="M15" s="71" t="s">
        <v>42</v>
      </c>
      <c r="N15" s="34">
        <f t="shared" ref="N15" si="13">IF(M15=0,"",IF(M15="Rara vez",1,IF(M15="Improbable",2,IF(M15="Posible",3,IF(M15="Probable",4,IF(M15="Casi seguro",5,""))))))</f>
        <v>1</v>
      </c>
      <c r="O15" s="71" t="s">
        <v>33</v>
      </c>
      <c r="P15" s="34">
        <f t="shared" si="2"/>
        <v>5</v>
      </c>
      <c r="Q15" s="23">
        <f t="shared" si="3"/>
        <v>5</v>
      </c>
      <c r="R15" s="22" t="str">
        <f t="shared" si="4"/>
        <v>Bajo</v>
      </c>
      <c r="S15" s="25" t="s">
        <v>38</v>
      </c>
      <c r="T15" s="25" t="s">
        <v>113</v>
      </c>
      <c r="U15" s="21" t="s">
        <v>112</v>
      </c>
      <c r="V15" s="33" t="s">
        <v>110</v>
      </c>
      <c r="W15" s="35" t="s">
        <v>111</v>
      </c>
      <c r="X15" s="33" t="s">
        <v>114</v>
      </c>
      <c r="Y15" s="62" t="s">
        <v>79</v>
      </c>
    </row>
    <row r="18" spans="2:4" ht="15.75" x14ac:dyDescent="0.2">
      <c r="B18" s="74" t="s">
        <v>39</v>
      </c>
      <c r="C18" s="36" t="s">
        <v>40</v>
      </c>
      <c r="D18" s="36" t="s">
        <v>41</v>
      </c>
    </row>
    <row r="19" spans="2:4" ht="60" customHeight="1" x14ac:dyDescent="0.2">
      <c r="B19" s="75" t="s">
        <v>118</v>
      </c>
      <c r="C19" s="38" t="s">
        <v>116</v>
      </c>
      <c r="D19" s="127" t="s">
        <v>117</v>
      </c>
    </row>
  </sheetData>
  <protectedRanges>
    <protectedRange password="CAAF" sqref="G15 J15:K15" name="Rango1_5"/>
    <protectedRange password="CAAF" sqref="K14" name="Rango1_1_1"/>
    <protectedRange password="CAAF" sqref="K12:K13" name="Rango1_6"/>
    <protectedRange password="CAAF" sqref="G10:G14 I9:K11 I12:J14 I15" name="Rango1_7"/>
  </protectedRanges>
  <mergeCells count="22">
    <mergeCell ref="B5:Y5"/>
    <mergeCell ref="B1:B3"/>
    <mergeCell ref="C1:W3"/>
    <mergeCell ref="X1:Y1"/>
    <mergeCell ref="X2:Y2"/>
    <mergeCell ref="X3:Y3"/>
    <mergeCell ref="Y6:Y8"/>
    <mergeCell ref="F7:K7"/>
    <mergeCell ref="L7:L8"/>
    <mergeCell ref="M7:R7"/>
    <mergeCell ref="S7:U7"/>
    <mergeCell ref="F6:K6"/>
    <mergeCell ref="L6:U6"/>
    <mergeCell ref="B12:B13"/>
    <mergeCell ref="B14:B15"/>
    <mergeCell ref="V6:V8"/>
    <mergeCell ref="W6:W8"/>
    <mergeCell ref="X6:X8"/>
    <mergeCell ref="B6:B8"/>
    <mergeCell ref="C6:C8"/>
    <mergeCell ref="D6:D8"/>
    <mergeCell ref="E6:E8"/>
  </mergeCells>
  <conditionalFormatting sqref="K9 R9:R10">
    <cfRule type="containsText" dxfId="19" priority="45" operator="containsText" text="Extremo">
      <formula>NOT(ISERROR(SEARCH("Extremo",K9)))</formula>
    </cfRule>
    <cfRule type="containsText" dxfId="18" priority="46" operator="containsText" text="Alto">
      <formula>NOT(ISERROR(SEARCH("Alto",K9)))</formula>
    </cfRule>
    <cfRule type="containsText" dxfId="17" priority="47" operator="containsText" text="Moderado">
      <formula>NOT(ISERROR(SEARCH("Moderado",K9)))</formula>
    </cfRule>
    <cfRule type="containsText" dxfId="16" priority="48" operator="containsText" text="Bajo">
      <formula>NOT(ISERROR(SEARCH("Bajo",K9)))</formula>
    </cfRule>
  </conditionalFormatting>
  <conditionalFormatting sqref="R11 K10:K11">
    <cfRule type="containsText" dxfId="15" priority="41" operator="containsText" text="Extremo">
      <formula>NOT(ISERROR(SEARCH("Extremo",K10)))</formula>
    </cfRule>
    <cfRule type="containsText" dxfId="14" priority="42" operator="containsText" text="Alto">
      <formula>NOT(ISERROR(SEARCH("Alto",K10)))</formula>
    </cfRule>
    <cfRule type="containsText" dxfId="13" priority="43" operator="containsText" text="Moderado">
      <formula>NOT(ISERROR(SEARCH("Moderado",K10)))</formula>
    </cfRule>
    <cfRule type="containsText" dxfId="12" priority="44" operator="containsText" text="Bajo">
      <formula>NOT(ISERROR(SEARCH("Bajo",K10)))</formula>
    </cfRule>
  </conditionalFormatting>
  <conditionalFormatting sqref="K12:K13 R12:R13">
    <cfRule type="containsText" dxfId="11" priority="37" operator="containsText" text="Extremo">
      <formula>NOT(ISERROR(SEARCH("Extremo",K12)))</formula>
    </cfRule>
    <cfRule type="containsText" dxfId="10" priority="38" operator="containsText" text="Alto">
      <formula>NOT(ISERROR(SEARCH("Alto",K12)))</formula>
    </cfRule>
    <cfRule type="containsText" dxfId="9" priority="39" operator="containsText" text="Moderado">
      <formula>NOT(ISERROR(SEARCH("Moderado",K12)))</formula>
    </cfRule>
    <cfRule type="containsText" dxfId="8" priority="40" operator="containsText" text="Bajo">
      <formula>NOT(ISERROR(SEARCH("Bajo",K12)))</formula>
    </cfRule>
  </conditionalFormatting>
  <conditionalFormatting sqref="K15 R15">
    <cfRule type="containsText" dxfId="7" priority="29" operator="containsText" text="Extremo">
      <formula>NOT(ISERROR(SEARCH("Extremo",K15)))</formula>
    </cfRule>
    <cfRule type="containsText" dxfId="6" priority="30" operator="containsText" text="Alto">
      <formula>NOT(ISERROR(SEARCH("Alto",K15)))</formula>
    </cfRule>
    <cfRule type="containsText" dxfId="5" priority="31" operator="containsText" text="Moderado">
      <formula>NOT(ISERROR(SEARCH("Moderado",K15)))</formula>
    </cfRule>
    <cfRule type="containsText" dxfId="4" priority="32" operator="containsText" text="Bajo">
      <formula>NOT(ISERROR(SEARCH("Bajo",K15)))</formula>
    </cfRule>
  </conditionalFormatting>
  <conditionalFormatting sqref="K14 R14">
    <cfRule type="containsText" dxfId="3" priority="25" operator="containsText" text="Extremo">
      <formula>NOT(ISERROR(SEARCH("Extremo",K14)))</formula>
    </cfRule>
    <cfRule type="containsText" dxfId="2" priority="26" operator="containsText" text="Alto">
      <formula>NOT(ISERROR(SEARCH("Alto",K14)))</formula>
    </cfRule>
    <cfRule type="containsText" dxfId="1" priority="27" operator="containsText" text="Moderado">
      <formula>NOT(ISERROR(SEARCH("Moderado",K14)))</formula>
    </cfRule>
    <cfRule type="containsText" dxfId="0" priority="28" operator="containsText" text="Bajo">
      <formula>NOT(ISERROR(SEARCH("Bajo",K14)))</formula>
    </cfRule>
  </conditionalFormatting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Tablas!$C$4:$C$8</xm:f>
          </x14:formula1>
          <xm:sqref>M9:M15 F9:F15</xm:sqref>
        </x14:dataValidation>
        <x14:dataValidation type="list" allowBlank="1" showInputMessage="1" showErrorMessage="1">
          <x14:formula1>
            <xm:f>Tablas!$C$12:$C$14</xm:f>
          </x14:formula1>
          <xm:sqref>O9:O15 H9:H15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14"/>
  <sheetViews>
    <sheetView workbookViewId="0">
      <selection activeCell="D7" sqref="D7"/>
    </sheetView>
  </sheetViews>
  <sheetFormatPr baseColWidth="10" defaultRowHeight="12.75" x14ac:dyDescent="0.2"/>
  <cols>
    <col min="3" max="3" width="23" customWidth="1"/>
    <col min="4" max="4" width="26.28515625" customWidth="1"/>
    <col min="5" max="5" width="25.140625" customWidth="1"/>
  </cols>
  <sheetData>
    <row r="2" spans="2:5" ht="16.5" x14ac:dyDescent="0.2">
      <c r="B2" s="122" t="s">
        <v>44</v>
      </c>
      <c r="C2" s="123"/>
      <c r="D2" s="123"/>
      <c r="E2" s="123"/>
    </row>
    <row r="3" spans="2:5" ht="16.5" x14ac:dyDescent="0.2">
      <c r="B3" s="39" t="s">
        <v>45</v>
      </c>
      <c r="C3" s="40" t="s">
        <v>46</v>
      </c>
      <c r="D3" s="40" t="s">
        <v>47</v>
      </c>
      <c r="E3" s="40" t="s">
        <v>48</v>
      </c>
    </row>
    <row r="4" spans="2:5" ht="25.5" x14ac:dyDescent="0.2">
      <c r="B4" s="41">
        <v>1</v>
      </c>
      <c r="C4" s="42" t="s">
        <v>42</v>
      </c>
      <c r="D4" s="43" t="s">
        <v>51</v>
      </c>
      <c r="E4" s="43" t="s">
        <v>49</v>
      </c>
    </row>
    <row r="5" spans="2:5" ht="25.5" x14ac:dyDescent="0.2">
      <c r="B5" s="41">
        <v>2</v>
      </c>
      <c r="C5" s="42" t="s">
        <v>34</v>
      </c>
      <c r="D5" s="43" t="s">
        <v>52</v>
      </c>
      <c r="E5" s="43" t="s">
        <v>50</v>
      </c>
    </row>
    <row r="6" spans="2:5" ht="25.5" x14ac:dyDescent="0.2">
      <c r="B6" s="41">
        <v>3</v>
      </c>
      <c r="C6" s="42" t="s">
        <v>37</v>
      </c>
      <c r="D6" s="43" t="s">
        <v>53</v>
      </c>
      <c r="E6" s="43" t="s">
        <v>54</v>
      </c>
    </row>
    <row r="7" spans="2:5" ht="25.5" x14ac:dyDescent="0.2">
      <c r="B7" s="41">
        <v>4</v>
      </c>
      <c r="C7" s="42" t="s">
        <v>36</v>
      </c>
      <c r="D7" s="43" t="s">
        <v>56</v>
      </c>
      <c r="E7" s="43" t="s">
        <v>55</v>
      </c>
    </row>
    <row r="8" spans="2:5" ht="51" x14ac:dyDescent="0.2">
      <c r="B8" s="41">
        <v>5</v>
      </c>
      <c r="C8" s="42" t="s">
        <v>43</v>
      </c>
      <c r="D8" s="43" t="s">
        <v>57</v>
      </c>
      <c r="E8" s="43" t="s">
        <v>58</v>
      </c>
    </row>
    <row r="9" spans="2:5" ht="13.5" thickBot="1" x14ac:dyDescent="0.25"/>
    <row r="10" spans="2:5" ht="16.5" x14ac:dyDescent="0.2">
      <c r="B10" s="124" t="s">
        <v>59</v>
      </c>
      <c r="C10" s="125"/>
      <c r="D10" s="126"/>
    </row>
    <row r="11" spans="2:5" ht="16.5" x14ac:dyDescent="0.2">
      <c r="B11" s="44" t="s">
        <v>45</v>
      </c>
      <c r="C11" s="40" t="s">
        <v>46</v>
      </c>
      <c r="D11" s="45" t="s">
        <v>47</v>
      </c>
    </row>
    <row r="12" spans="2:5" ht="38.25" x14ac:dyDescent="0.2">
      <c r="B12" s="46">
        <v>5</v>
      </c>
      <c r="C12" s="42" t="s">
        <v>33</v>
      </c>
      <c r="D12" s="47" t="s">
        <v>60</v>
      </c>
    </row>
    <row r="13" spans="2:5" ht="38.25" x14ac:dyDescent="0.2">
      <c r="B13" s="46">
        <v>10</v>
      </c>
      <c r="C13" s="42" t="s">
        <v>31</v>
      </c>
      <c r="D13" s="47" t="s">
        <v>61</v>
      </c>
    </row>
    <row r="14" spans="2:5" ht="51.75" thickBot="1" x14ac:dyDescent="0.25">
      <c r="B14" s="48">
        <v>20</v>
      </c>
      <c r="C14" s="49" t="s">
        <v>30</v>
      </c>
      <c r="D14" s="50" t="s">
        <v>62</v>
      </c>
    </row>
  </sheetData>
  <mergeCells count="2">
    <mergeCell ref="B2:E2"/>
    <mergeCell ref="B10:D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Mapa riesgos corrupción</vt:lpstr>
      <vt:lpstr>Tablas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Yulieth Diaz Gonzales</dc:creator>
  <cp:lastModifiedBy>Adriana Maria Guerrero Ladino</cp:lastModifiedBy>
  <cp:lastPrinted>2017-02-09T17:03:14Z</cp:lastPrinted>
  <dcterms:created xsi:type="dcterms:W3CDTF">2016-12-22T20:06:23Z</dcterms:created>
  <dcterms:modified xsi:type="dcterms:W3CDTF">2017-02-09T17:09:25Z</dcterms:modified>
</cp:coreProperties>
</file>