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 Guerrero\Downloads\"/>
    </mc:Choice>
  </mc:AlternateContent>
  <bookViews>
    <workbookView xWindow="0" yWindow="0" windowWidth="20490" windowHeight="7755"/>
  </bookViews>
  <sheets>
    <sheet name="consolidado" sheetId="18" r:id="rId1"/>
  </sheets>
  <externalReferences>
    <externalReference r:id="rId2"/>
  </externalReferences>
  <definedNames>
    <definedName name="__LE2" localSheetId="0">[1]HTI!#REF!</definedName>
    <definedName name="__LE2">[1]HTI!#REF!</definedName>
    <definedName name="__LE5" localSheetId="0">[1]HTI!#REF!</definedName>
    <definedName name="__LE5">[1]HTI!#REF!</definedName>
    <definedName name="_xlnm.Print_Area" localSheetId="0">consolidado!$A$1:$G$61</definedName>
    <definedName name="I" localSheetId="0">[1]HTI!#REF!</definedName>
    <definedName name="I">[1]HTI!#REF!</definedName>
    <definedName name="IA" localSheetId="0">[1]HTI!#REF!</definedName>
    <definedName name="IA">[1]HTI!#REF!</definedName>
    <definedName name="papapapapa" localSheetId="0">[1]HTI!#REF!</definedName>
    <definedName name="papapapapa">[1]HTI!#REF!</definedName>
    <definedName name="ST" localSheetId="0">[1]HTI!#REF!</definedName>
    <definedName name="ST">[1]HTI!#REF!</definedName>
    <definedName name="STTTTTT" localSheetId="0">[1]HTI!#REF!</definedName>
    <definedName name="STTTTTT">[1]HTI!#REF!</definedName>
    <definedName name="_xlnm.Print_Titles" localSheetId="0">consolidado!#REF!</definedName>
  </definedNames>
  <calcPr calcId="162913"/>
</workbook>
</file>

<file path=xl/calcChain.xml><?xml version="1.0" encoding="utf-8"?>
<calcChain xmlns="http://schemas.openxmlformats.org/spreadsheetml/2006/main">
  <c r="E56" i="18" l="1"/>
  <c r="G56" i="18" s="1"/>
  <c r="G59" i="18"/>
  <c r="F59" i="18"/>
  <c r="E59" i="18"/>
  <c r="G58" i="18"/>
  <c r="F36" i="18"/>
  <c r="E36" i="18"/>
  <c r="G39" i="18"/>
  <c r="F51" i="18" l="1"/>
  <c r="F47" i="18" s="1"/>
  <c r="E51" i="18"/>
  <c r="G50" i="18"/>
  <c r="G49" i="18"/>
  <c r="F41" i="18"/>
  <c r="E41" i="18"/>
  <c r="G40" i="18"/>
  <c r="G38" i="18"/>
  <c r="G36" i="18"/>
  <c r="F31" i="18"/>
  <c r="F25" i="18" s="1"/>
  <c r="E31" i="18"/>
  <c r="E25" i="18" s="1"/>
  <c r="G30" i="18"/>
  <c r="G29" i="18"/>
  <c r="G28" i="18"/>
  <c r="G27" i="18"/>
  <c r="F19" i="18"/>
  <c r="F13" i="18" s="1"/>
  <c r="E19" i="18"/>
  <c r="E13" i="18" s="1"/>
  <c r="G18" i="18"/>
  <c r="G17" i="18"/>
  <c r="G16" i="18"/>
  <c r="G15" i="18"/>
  <c r="F7" i="18"/>
  <c r="E7" i="18"/>
  <c r="G6" i="18"/>
  <c r="G4" i="18"/>
  <c r="G51" i="18" l="1"/>
  <c r="G47" i="18" s="1"/>
  <c r="G31" i="18"/>
  <c r="G25" i="18"/>
  <c r="G41" i="18"/>
  <c r="G19" i="18"/>
  <c r="G13" i="18" s="1"/>
  <c r="G7" i="18"/>
</calcChain>
</file>

<file path=xl/sharedStrings.xml><?xml version="1.0" encoding="utf-8"?>
<sst xmlns="http://schemas.openxmlformats.org/spreadsheetml/2006/main" count="162" uniqueCount="68">
  <si>
    <t>INDICADOR</t>
  </si>
  <si>
    <t>COMPONENTE DEL PROYECTO DE INVERSIÓN</t>
  </si>
  <si>
    <t>ACTIVIDAD DEL PROYECTO DE INVERSIÓN</t>
  </si>
  <si>
    <t>META PROGRAMADA</t>
  </si>
  <si>
    <t>RECURSOS NACIÓN</t>
  </si>
  <si>
    <t>RECURSOS PROPIOS</t>
  </si>
  <si>
    <t>TOTAL</t>
  </si>
  <si>
    <t>COMPONENTE</t>
  </si>
  <si>
    <t>ACTIVIDAD</t>
  </si>
  <si>
    <t>VALOR TOTAL DE LAS ACTIVIDADES</t>
  </si>
  <si>
    <t>Administración</t>
  </si>
  <si>
    <t>Total</t>
  </si>
  <si>
    <t>Mantenimiento</t>
  </si>
  <si>
    <t>Obra física</t>
  </si>
  <si>
    <t xml:space="preserve">Administración </t>
  </si>
  <si>
    <t>Estudios - Capacitación y Asistencia Técnica</t>
  </si>
  <si>
    <t>Mantenimiento ejecutado</t>
  </si>
  <si>
    <t>%de ejecución del mantenimiento de infraestructura</t>
  </si>
  <si>
    <t>Código BPIN 0020059630000</t>
  </si>
  <si>
    <t>Procesos mejorados/procesos priorizados</t>
  </si>
  <si>
    <t xml:space="preserve">Procesos del Modelo Integrado de Planeación y Gestión priorizados, mejorados </t>
  </si>
  <si>
    <t>Una estrategia integral para el mejoramiento de la cobertura y  calidad de la educación de la población sorda implementada</t>
  </si>
  <si>
    <t>Un proyecto piloto  bilingüe de atención integral para niñas y niños sordos en  primera infancia  implementado</t>
  </si>
  <si>
    <t>Servicio de interpretación Lengua de Señas Colombiana -LSC normalizado implementado</t>
  </si>
  <si>
    <t>100 ajustes para la accesibilidad a la información y contenidos de comunicación para personas sordas</t>
  </si>
  <si>
    <t>Ajustes realizados / 100 ajustes programados</t>
  </si>
  <si>
    <t>35 acciones interinstitucionales para promover la generación de entornos pertinentes para la inclusión social de las personas sordas</t>
  </si>
  <si>
    <t># de acciones realizadas / 35 acciones programadas</t>
  </si>
  <si>
    <t>Acciones ejecutadas / acciones programadas</t>
  </si>
  <si>
    <t>1 informe de los equipos y software adquiridos</t>
  </si>
  <si>
    <t xml:space="preserve">Planta física adecuada para el funcionamiento del INSOR </t>
  </si>
  <si>
    <t>% cumplimiento acciones programadas para el funcionamiento de la Planta Física del INSOR</t>
  </si>
  <si>
    <t xml:space="preserve">MEJORAMIENTO DE LA INFRAESTRUCTURA FÍSICA DEL INSOR </t>
  </si>
  <si>
    <t>ACTIVIDAD PROYECTO DE INVERSION</t>
  </si>
  <si>
    <t>MEJORAMIENTO DE LA ATENCION EDUCATIVA  DE LA POBLACION SORDA
Código BPIN 0020050610000</t>
  </si>
  <si>
    <t>ACTIVIDAD DEL PROYECTO DE INVERSION</t>
  </si>
  <si>
    <t>IMPLANTACION DE UN MODELO  DE MODERNIZACION Y GESTIÓN PÚBLICA 
Código BPIN 0020054370000</t>
  </si>
  <si>
    <t>Cumplimiento cronogramas de actividades para implementar la primera fase del proyecto piloto bilingüe en primera infancia / 95 % de la programación</t>
  </si>
  <si>
    <t>Cumplimiento cronogramas de actividades para normalizar el servicio de interpretación de LSC / 95 % de la programación</t>
  </si>
  <si>
    <t>Cumplimiento cronogramas de actividades para el fortalecimiento de la capacidad institucional / 95 % de la programación</t>
  </si>
  <si>
    <t>ESTUDIOS, HERRAMIENTAS Y ORIENTACIONES  PARA MEJORAR LA CALIDAD  DE VIDA DE LA POBLACION  CON LIMITACION 
Código BPIN 0020059620000</t>
  </si>
  <si>
    <t>IMPLEMENTACION  DE TIC  EN LA EDUCACIÓN  FORMAL PARA POBLACION SORDA  A NIVEL NACIONAL 
Código BPIN 2011011000278</t>
  </si>
  <si>
    <t>realizar la adecuación de los contenidos curriculares a estrategias virtuales de aprendizaje</t>
  </si>
  <si>
    <t>ADQUISICIÓN MEJORAMIENTO DE LA CAPACIDAD INSTITUCIONAL DEL INSOR A TRAVES DE LA COMPRA DE UNA PLANTA FÍSICA ADECUADA A LOS REQUERIMIENTOS DE LA ENTIDAD BOGOTÁ
Código BPIN 2012011000528</t>
  </si>
  <si>
    <r>
      <rPr>
        <b/>
        <sz val="12"/>
        <color theme="1"/>
        <rFont val="Verdana"/>
        <family val="2"/>
      </rPr>
      <t>1.4.</t>
    </r>
    <r>
      <rPr>
        <sz val="12"/>
        <color theme="1"/>
        <rFont val="Verdana"/>
        <family val="2"/>
      </rPr>
      <t xml:space="preserve"> Coordinar y gerenciar las diferentes etapas del proyecto.
</t>
    </r>
    <r>
      <rPr>
        <b/>
        <sz val="12"/>
        <color theme="1"/>
        <rFont val="Verdana"/>
        <family val="2"/>
      </rPr>
      <t>2.1.</t>
    </r>
    <r>
      <rPr>
        <sz val="12"/>
        <color theme="1"/>
        <rFont val="Verdana"/>
        <family val="2"/>
      </rPr>
      <t xml:space="preserve"> Dotación, traslado e imprevistos.
</t>
    </r>
    <r>
      <rPr>
        <b/>
        <sz val="12"/>
        <color theme="1"/>
        <rFont val="Verdana"/>
        <family val="2"/>
      </rPr>
      <t xml:space="preserve">2.3. </t>
    </r>
    <r>
      <rPr>
        <sz val="12"/>
        <color theme="1"/>
        <rFont val="Verdana"/>
        <family val="2"/>
      </rPr>
      <t xml:space="preserve">Arrendar una sede provisional mientras se realizan las adecuaciones.
</t>
    </r>
    <r>
      <rPr>
        <b/>
        <sz val="12"/>
        <color theme="1"/>
        <rFont val="Verdana"/>
        <family val="2"/>
      </rPr>
      <t xml:space="preserve">2.4. </t>
    </r>
    <r>
      <rPr>
        <sz val="12"/>
        <color theme="1"/>
        <rFont val="Verdana"/>
        <family val="2"/>
      </rPr>
      <t xml:space="preserve">Adecuar las oficinas e instalaciones de la nueva sede.
</t>
    </r>
    <r>
      <rPr>
        <b/>
        <sz val="12"/>
        <color theme="1"/>
        <rFont val="Verdana"/>
        <family val="2"/>
      </rPr>
      <t>2.5.</t>
    </r>
    <r>
      <rPr>
        <sz val="12"/>
        <color theme="1"/>
        <rFont val="Verdana"/>
        <family val="2"/>
      </rPr>
      <t xml:space="preserve"> Adquirir e instalar el mobiliario, los equipos y el sistema de redes.
</t>
    </r>
    <r>
      <rPr>
        <b/>
        <sz val="12"/>
        <color theme="1"/>
        <rFont val="Verdana"/>
        <family val="2"/>
      </rPr>
      <t>2.6.</t>
    </r>
    <r>
      <rPr>
        <sz val="12"/>
        <color theme="1"/>
        <rFont val="Verdana"/>
        <family val="2"/>
      </rPr>
      <t xml:space="preserve"> Adquirir y Adoptar tecnologías de información y comunicaciones.
</t>
    </r>
  </si>
  <si>
    <r>
      <rPr>
        <b/>
        <sz val="12"/>
        <color theme="1"/>
        <rFont val="Verdana"/>
        <family val="2"/>
      </rPr>
      <t>2.5.</t>
    </r>
    <r>
      <rPr>
        <sz val="12"/>
        <color theme="1"/>
        <rFont val="Verdana"/>
        <family val="2"/>
      </rPr>
      <t xml:space="preserve"> Adquirir e instalar el mobiliario, los equipos y el sistema de redes.
</t>
    </r>
    <r>
      <rPr>
        <b/>
        <sz val="12"/>
        <color theme="1"/>
        <rFont val="Verdana"/>
        <family val="2"/>
      </rPr>
      <t>2.6.</t>
    </r>
    <r>
      <rPr>
        <sz val="12"/>
        <color theme="1"/>
        <rFont val="Verdana"/>
        <family val="2"/>
      </rPr>
      <t xml:space="preserve"> Adquirir y Adoptar tecnologías de información y comunicaciones.
</t>
    </r>
  </si>
  <si>
    <t>Cumplimiento cronogramas de actividades para la implementación de la estrategia integral para el mejoramiento y calidad de la educación de la población sorda / 95 % de la programación</t>
  </si>
  <si>
    <r>
      <rPr>
        <b/>
        <sz val="12"/>
        <color theme="1"/>
        <rFont val="Verdana"/>
        <family val="2"/>
      </rPr>
      <t>1.3.</t>
    </r>
    <r>
      <rPr>
        <sz val="12"/>
        <color theme="1"/>
        <rFont val="Verdana"/>
        <family val="2"/>
      </rPr>
      <t xml:space="preserve"> Realizar el levantamiento y registro de documentos de la oferta y demanda de servicios de la población sorda.
</t>
    </r>
    <r>
      <rPr>
        <b/>
        <sz val="12"/>
        <color theme="1"/>
        <rFont val="Verdana"/>
        <family val="2"/>
      </rPr>
      <t>1.4.</t>
    </r>
    <r>
      <rPr>
        <sz val="12"/>
        <color theme="1"/>
        <rFont val="Verdana"/>
        <family val="2"/>
      </rPr>
      <t xml:space="preserve"> Fortalecer servicios de closed caption y post-producción audiovisual.
</t>
    </r>
    <r>
      <rPr>
        <b/>
        <sz val="12"/>
        <color theme="1"/>
        <rFont val="Verdana"/>
        <family val="2"/>
      </rPr>
      <t>3.4.</t>
    </r>
    <r>
      <rPr>
        <sz val="12"/>
        <color theme="1"/>
        <rFont val="Verdana"/>
        <family val="2"/>
      </rPr>
      <t xml:space="preserve"> Realizar acciones de comunicación y divulgación con población sorda y otros actores involucrados.
</t>
    </r>
    <r>
      <rPr>
        <b/>
        <sz val="12"/>
        <color theme="1"/>
        <rFont val="Verdana"/>
        <family val="2"/>
      </rPr>
      <t>5.1.</t>
    </r>
    <r>
      <rPr>
        <sz val="12"/>
        <color theme="1"/>
        <rFont val="Verdana"/>
        <family val="2"/>
      </rPr>
      <t xml:space="preserve"> Realizar acciones de acompañamiento, aplicación y promoción de derechos de personas con discapacidad auditiva en entidades públicas y privadas.
</t>
    </r>
    <r>
      <rPr>
        <b/>
        <sz val="12"/>
        <color theme="1"/>
        <rFont val="Verdana"/>
        <family val="2"/>
      </rPr>
      <t>5.2.</t>
    </r>
    <r>
      <rPr>
        <sz val="12"/>
        <color theme="1"/>
        <rFont val="Verdana"/>
        <family val="2"/>
      </rPr>
      <t xml:space="preserve"> Prestar servicios de asesoría y asistencia técnica para implementación de políticas en pro de personas con discapacidad auditiva</t>
    </r>
  </si>
  <si>
    <r>
      <rPr>
        <sz val="12"/>
        <color theme="1"/>
        <rFont val="Verdana"/>
        <family val="2"/>
      </rPr>
      <t xml:space="preserve">Ejecutar el plan de Gestión Misional y de Gobierno.
</t>
    </r>
    <r>
      <rPr>
        <sz val="12"/>
        <color theme="1"/>
        <rFont val="Verdana"/>
        <family val="2"/>
      </rPr>
      <t xml:space="preserve">Ejecutar el plan de Transparencia, Participación y Servicio al Ciudadano.
</t>
    </r>
    <r>
      <rPr>
        <sz val="12"/>
        <color theme="1"/>
        <rFont val="Verdana"/>
        <family val="2"/>
      </rPr>
      <t xml:space="preserve">Ejecutar el plan de Gestión del Talento Humano.
</t>
    </r>
    <r>
      <rPr>
        <sz val="12"/>
        <color theme="1"/>
        <rFont val="Verdana"/>
        <family val="2"/>
      </rPr>
      <t xml:space="preserve">Ejecutar el plan de Eficiencia Administrativa.
</t>
    </r>
    <r>
      <rPr>
        <sz val="12"/>
        <color theme="1"/>
        <rFont val="Verdana"/>
        <family val="2"/>
      </rPr>
      <t>Mantener actualizado el sistema de gestión de calidad.</t>
    </r>
  </si>
  <si>
    <t>Fortalecer la capacidad institucional para garantizar la inclusión social de las personas sordas</t>
  </si>
  <si>
    <t>Insumos técnicos consolidados para el fortalecimiento del servicio de interpretación Lengua de Señas Colombiana - Español</t>
  </si>
  <si>
    <t>Insumos técnicos consolidados para el fortalecimiento del servicio de interpretación Lengua de Señas Colombiana / 95 % de la programación</t>
  </si>
  <si>
    <r>
      <t xml:space="preserve">Realizar trabajo de campo para recolección de información.
</t>
    </r>
    <r>
      <rPr>
        <sz val="12"/>
        <color theme="1"/>
        <rFont val="Verdana"/>
        <family val="2"/>
      </rPr>
      <t xml:space="preserve">Realizar acciones de acompañamiento, aplicación y promoción en instituciones educativas y secretarias de educación.
</t>
    </r>
    <r>
      <rPr>
        <sz val="12"/>
        <color theme="1"/>
        <rFont val="Verdana"/>
        <family val="2"/>
      </rPr>
      <t xml:space="preserve">Prestar servicios de asesoría y asistencia técnica para mejorar la oferta de educación formal a la población sorda.
</t>
    </r>
    <r>
      <rPr>
        <sz val="12"/>
        <color theme="1"/>
        <rFont val="Verdana"/>
        <family val="2"/>
      </rPr>
      <t xml:space="preserve">Realizar actividades de divulgación, comunicación, promoción y desarrollo.
</t>
    </r>
    <r>
      <rPr>
        <b/>
        <sz val="12"/>
        <color theme="1"/>
        <rFont val="Verdana"/>
        <family val="2"/>
      </rPr>
      <t/>
    </r>
  </si>
  <si>
    <t>Realizar acciones de acompañamiento, aplicación y promoción en primera infancia</t>
  </si>
  <si>
    <r>
      <t xml:space="preserve">Elaborar estudios e investigaciones sobre lengua de señas en Colombia.
</t>
    </r>
    <r>
      <rPr>
        <b/>
        <sz val="12"/>
        <color theme="1"/>
        <rFont val="Verdana"/>
        <family val="2"/>
      </rPr>
      <t/>
    </r>
  </si>
  <si>
    <r>
      <t xml:space="preserve">Realizar actividades de divulgación, comunicación, promoción y desarrollo.
</t>
    </r>
    <r>
      <rPr>
        <b/>
        <sz val="12"/>
        <color theme="1"/>
        <rFont val="Verdana"/>
        <family val="2"/>
      </rPr>
      <t/>
    </r>
  </si>
  <si>
    <r>
      <t xml:space="preserve">fortalecer servicios de closed caption y post-producción audiovisual.
Elaborar y producir contenidos de comunicación y divulgación.
</t>
    </r>
    <r>
      <rPr>
        <sz val="12"/>
        <color theme="1"/>
        <rFont val="Verdana"/>
        <family val="2"/>
      </rPr>
      <t xml:space="preserve">Realizar acciones de comunicación y divulgación con población sorda y otros actores involucrados.
</t>
    </r>
    <r>
      <rPr>
        <b/>
        <sz val="12"/>
        <color theme="1"/>
        <rFont val="Verdana"/>
        <family val="2"/>
      </rPr>
      <t/>
    </r>
  </si>
  <si>
    <r>
      <t xml:space="preserve">
</t>
    </r>
    <r>
      <rPr>
        <sz val="12"/>
        <color theme="1"/>
        <rFont val="Verdana"/>
        <family val="2"/>
      </rPr>
      <t xml:space="preserve">Realizar acciones de acompañamiento, aplicación y promoción de derechos de personas con discapacidad auditiva en entidades públicas y privadas.
</t>
    </r>
    <r>
      <rPr>
        <sz val="12"/>
        <color theme="1"/>
        <rFont val="Verdana"/>
        <family val="2"/>
      </rPr>
      <t>Prestar servicios de asesoría y asistencia técnica para implementación de políticas en pro de personas con discapacidad auditiva</t>
    </r>
  </si>
  <si>
    <t>Realizar acciones de acompañamiento, aplicación y promoción de derechos de personas con discapacidad auditiva en entidades públicas y privadas.</t>
  </si>
  <si>
    <t>18 acciones para la identificación, análisis, divulgación y apropiación de la informaciuón referida a las condiciones socio-económicas de la población sorda de Colombia</t>
  </si>
  <si>
    <t>acciones para la identificación, análisis, divulgación y apropiación de la informaciuón referida a las condiciones socio-económicas de la población sorda de Colombia / 95 % de la programación</t>
  </si>
  <si>
    <t>Una estrategia integral para el mejoramiento de la cobertura y  calidad de la educación de la Poblacion Sorda implementada</t>
  </si>
  <si>
    <t xml:space="preserve">Realizar la adecuación de los contenidos curriculares a estrategias virtuales de aprendizaje.
</t>
  </si>
  <si>
    <t>Implementar la estrategia de difusion y fortalecimiento de la LSC como aporte al proceso de planeación lingüística</t>
  </si>
  <si>
    <t xml:space="preserve">Cumplimiento de cronograma de implementación </t>
  </si>
  <si>
    <t>Realizar la adecuación de los contenidos curriculares a estrategias virtuales de aprendizaje
Elaborar la programación y el montaje de los cursos virtuales en la plataforma virtual
Mejorar la planeación y gestión tecnología del Insor en el desarrollo de las estrategias de comunicación, información y de gobierno en línea</t>
  </si>
  <si>
    <t>Atender requerimientos de mantenimiento preventivo y correctivo dentro de las oficinas</t>
  </si>
  <si>
    <t>PLAN OPERATIVO ANUAL DE INVERSIONES -POAI Versión 1- INSOR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</si>
</sst>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[$€-2]\ * #,##0.00_ ;_ [$€-2]\ * \-#,##0.00_ ;_ [$€-2]\ * &quot;-&quot;??_ "/>
    <numFmt numFmtId="167" formatCode="_-* #,##0.00\ _€_-;\-* #,##0.00\ _€_-;_-* &quot;-&quot;??\ _€_-;_-@_-"/>
    <numFmt numFmtId="168" formatCode="_ * #,##0.00_ ;_ * \-#,##0.00_ ;_ * &quot;-&quot;??_ ;_ @_ "/>
    <numFmt numFmtId="169" formatCode="_-* #,##0.00\ &quot;€&quot;_-;\-* #,##0.00\ &quot;€&quot;_-;_-* &quot;-&quot;??\ &quot;€&quot;_-;_-@_-"/>
    <numFmt numFmtId="170" formatCode="_(&quot;$&quot;\ * #,##0_);_(&quot;$&quot;\ * \(#,##0\);_(&quot;$&quot;\ 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Verdana"/>
      <family val="2"/>
    </font>
    <font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theme="1"/>
      <name val="Verdana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0"/>
      <name val="Verdana"/>
      <family val="2"/>
    </font>
    <font>
      <b/>
      <sz val="12"/>
      <color theme="0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9" applyNumberFormat="0" applyAlignment="0" applyProtection="0"/>
    <xf numFmtId="0" fontId="9" fillId="22" borderId="10" applyNumberFormat="0" applyAlignment="0" applyProtection="0"/>
    <xf numFmtId="166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9" applyNumberFormat="0" applyAlignment="0" applyProtection="0"/>
    <xf numFmtId="0" fontId="16" fillId="0" borderId="14" applyNumberFormat="0" applyFill="0" applyAlignment="0" applyProtection="0"/>
    <xf numFmtId="16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7" fillId="0" borderId="0">
      <alignment vertical="top"/>
    </xf>
    <xf numFmtId="0" fontId="17" fillId="0" borderId="0">
      <alignment vertical="top"/>
    </xf>
    <xf numFmtId="0" fontId="2" fillId="0" borderId="0"/>
    <xf numFmtId="0" fontId="2" fillId="0" borderId="0"/>
    <xf numFmtId="0" fontId="2" fillId="23" borderId="15" applyNumberFormat="0" applyFont="0" applyAlignment="0" applyProtection="0"/>
    <xf numFmtId="0" fontId="18" fillId="21" borderId="16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 wrapText="1"/>
    </xf>
    <xf numFmtId="9" fontId="3" fillId="2" borderId="1" xfId="2" applyNumberFormat="1" applyFont="1" applyFill="1" applyBorder="1" applyAlignment="1">
      <alignment horizontal="center" vertical="center" wrapText="1"/>
    </xf>
    <xf numFmtId="0" fontId="21" fillId="24" borderId="7" xfId="0" applyFont="1" applyFill="1" applyBorder="1" applyAlignment="1">
      <alignment horizontal="center" vertical="center" wrapText="1"/>
    </xf>
    <xf numFmtId="0" fontId="21" fillId="24" borderId="8" xfId="0" applyFont="1" applyFill="1" applyBorder="1" applyAlignment="1">
      <alignment horizontal="center" vertical="center" wrapText="1"/>
    </xf>
    <xf numFmtId="0" fontId="21" fillId="24" borderId="4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164" fontId="25" fillId="25" borderId="3" xfId="58" applyFont="1" applyFill="1" applyBorder="1" applyAlignment="1">
      <alignment horizontal="center" vertical="center" wrapText="1"/>
    </xf>
    <xf numFmtId="164" fontId="21" fillId="24" borderId="1" xfId="58" applyFont="1" applyFill="1" applyBorder="1" applyAlignment="1">
      <alignment horizontal="center" vertical="center" wrapText="1"/>
    </xf>
    <xf numFmtId="164" fontId="21" fillId="24" borderId="7" xfId="58" applyFont="1" applyFill="1" applyBorder="1" applyAlignment="1">
      <alignment horizontal="center" vertical="center" wrapText="1"/>
    </xf>
    <xf numFmtId="164" fontId="21" fillId="24" borderId="4" xfId="58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164" fontId="21" fillId="2" borderId="2" xfId="58" applyFont="1" applyFill="1" applyBorder="1" applyAlignment="1">
      <alignment horizontal="center" vertical="center" wrapText="1"/>
    </xf>
    <xf numFmtId="164" fontId="21" fillId="2" borderId="1" xfId="58" applyFont="1" applyFill="1" applyBorder="1" applyAlignment="1">
      <alignment horizontal="center" vertical="center" wrapText="1"/>
    </xf>
    <xf numFmtId="164" fontId="21" fillId="2" borderId="7" xfId="58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21" fillId="2" borderId="4" xfId="58" applyFont="1" applyFill="1" applyBorder="1" applyAlignment="1">
      <alignment horizontal="center" vertical="center" wrapText="1"/>
    </xf>
    <xf numFmtId="164" fontId="21" fillId="2" borderId="5" xfId="58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164" fontId="21" fillId="0" borderId="1" xfId="58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170" fontId="25" fillId="25" borderId="3" xfId="58" applyNumberFormat="1" applyFont="1" applyFill="1" applyBorder="1" applyAlignment="1">
      <alignment horizontal="center" vertical="center" wrapText="1"/>
    </xf>
    <xf numFmtId="170" fontId="21" fillId="2" borderId="1" xfId="58" applyNumberFormat="1" applyFont="1" applyFill="1" applyBorder="1" applyAlignment="1">
      <alignment horizontal="center" vertical="center" wrapText="1"/>
    </xf>
    <xf numFmtId="170" fontId="21" fillId="2" borderId="7" xfId="58" applyNumberFormat="1" applyFont="1" applyFill="1" applyBorder="1" applyAlignment="1">
      <alignment horizontal="center" vertical="center" wrapText="1"/>
    </xf>
    <xf numFmtId="170" fontId="21" fillId="24" borderId="4" xfId="58" applyNumberFormat="1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justify" vertical="center" wrapText="1"/>
    </xf>
    <xf numFmtId="170" fontId="21" fillId="24" borderId="5" xfId="58" applyNumberFormat="1" applyFont="1" applyFill="1" applyBorder="1" applyAlignment="1">
      <alignment horizontal="center" vertical="center" wrapText="1"/>
    </xf>
    <xf numFmtId="170" fontId="21" fillId="27" borderId="1" xfId="58" applyNumberFormat="1" applyFont="1" applyFill="1" applyBorder="1" applyAlignment="1">
      <alignment horizontal="center" vertical="center" wrapText="1"/>
    </xf>
    <xf numFmtId="170" fontId="21" fillId="27" borderId="7" xfId="58" applyNumberFormat="1" applyFont="1" applyFill="1" applyBorder="1" applyAlignment="1">
      <alignment horizontal="center" vertical="center" wrapText="1"/>
    </xf>
    <xf numFmtId="164" fontId="21" fillId="27" borderId="1" xfId="58" applyFont="1" applyFill="1" applyBorder="1" applyAlignment="1">
      <alignment horizontal="center" vertical="center" wrapText="1"/>
    </xf>
    <xf numFmtId="164" fontId="21" fillId="27" borderId="7" xfId="58" applyFont="1" applyFill="1" applyBorder="1" applyAlignment="1">
      <alignment horizontal="center" vertical="center" wrapText="1"/>
    </xf>
    <xf numFmtId="164" fontId="21" fillId="27" borderId="3" xfId="58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left" vertical="center" wrapText="1"/>
    </xf>
    <xf numFmtId="0" fontId="24" fillId="25" borderId="3" xfId="0" applyFont="1" applyFill="1" applyBorder="1" applyAlignment="1">
      <alignment horizontal="center" vertical="center" wrapText="1"/>
    </xf>
    <xf numFmtId="164" fontId="21" fillId="24" borderId="3" xfId="58" applyFont="1" applyFill="1" applyBorder="1" applyAlignment="1">
      <alignment vertical="center" wrapText="1"/>
    </xf>
    <xf numFmtId="164" fontId="21" fillId="24" borderId="33" xfId="58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3" xfId="0" applyFont="1" applyFill="1" applyBorder="1" applyAlignment="1">
      <alignment horizontal="left" vertical="center" wrapText="1"/>
    </xf>
    <xf numFmtId="0" fontId="21" fillId="24" borderId="1" xfId="0" applyFont="1" applyFill="1" applyBorder="1" applyAlignment="1">
      <alignment horizontal="center" vertical="center" wrapText="1"/>
    </xf>
    <xf numFmtId="0" fontId="24" fillId="25" borderId="1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left" vertical="center" wrapText="1"/>
    </xf>
    <xf numFmtId="0" fontId="21" fillId="24" borderId="1" xfId="0" applyFont="1" applyFill="1" applyBorder="1" applyAlignment="1">
      <alignment horizontal="center" vertical="center" wrapText="1"/>
    </xf>
    <xf numFmtId="0" fontId="24" fillId="25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25" fillId="25" borderId="3" xfId="0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 wrapText="1"/>
    </xf>
    <xf numFmtId="0" fontId="24" fillId="25" borderId="29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6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2" xfId="0" applyFont="1" applyFill="1" applyBorder="1" applyAlignment="1">
      <alignment horizontal="center" vertical="center" wrapText="1"/>
    </xf>
    <xf numFmtId="0" fontId="25" fillId="25" borderId="26" xfId="0" applyFont="1" applyFill="1" applyBorder="1" applyAlignment="1">
      <alignment horizontal="center" vertical="center" wrapText="1"/>
    </xf>
    <xf numFmtId="0" fontId="25" fillId="25" borderId="2" xfId="0" applyFont="1" applyFill="1" applyBorder="1" applyAlignment="1">
      <alignment horizontal="center" vertical="center" wrapText="1"/>
    </xf>
    <xf numFmtId="0" fontId="24" fillId="25" borderId="30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5" borderId="28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1" xfId="0" applyFont="1" applyFill="1" applyBorder="1" applyAlignment="1">
      <alignment horizontal="center" vertical="center" wrapText="1"/>
    </xf>
    <xf numFmtId="0" fontId="25" fillId="25" borderId="34" xfId="0" applyFont="1" applyFill="1" applyBorder="1" applyAlignment="1">
      <alignment horizontal="center" vertical="center" wrapText="1"/>
    </xf>
    <xf numFmtId="0" fontId="25" fillId="25" borderId="24" xfId="0" applyFont="1" applyFill="1" applyBorder="1" applyAlignment="1">
      <alignment horizontal="center" vertical="center" wrapText="1"/>
    </xf>
    <xf numFmtId="0" fontId="25" fillId="25" borderId="25" xfId="0" applyFont="1" applyFill="1" applyBorder="1" applyAlignment="1">
      <alignment horizontal="center" vertical="center" wrapText="1"/>
    </xf>
  </cellXfs>
  <cellStyles count="59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ares 2" xfId="41"/>
    <cellStyle name="Millares 3" xfId="42"/>
    <cellStyle name="Millares 4" xfId="43"/>
    <cellStyle name="Millares 5" xfId="44"/>
    <cellStyle name="Moneda" xfId="58" builtinId="4"/>
    <cellStyle name="Moneda 2" xfId="45"/>
    <cellStyle name="Moneda 3" xfId="46"/>
    <cellStyle name="Moneda 4" xfId="47"/>
    <cellStyle name="Moneda 5" xfId="4"/>
    <cellStyle name="Normal" xfId="0" builtinId="0"/>
    <cellStyle name="Normal 2" xfId="3"/>
    <cellStyle name="Normal 2 2" xfId="48"/>
    <cellStyle name="Normal 3" xfId="49"/>
    <cellStyle name="Normal 3 2" xfId="50"/>
    <cellStyle name="Normal 4" xfId="51"/>
    <cellStyle name="Normal 5" xfId="52"/>
    <cellStyle name="Normal 6" xfId="2"/>
    <cellStyle name="Note" xfId="53"/>
    <cellStyle name="Output" xfId="54"/>
    <cellStyle name="Porcentaje 2" xfId="55"/>
    <cellStyle name="Porcentaje 3" xfId="1"/>
    <cellStyle name="Title" xfId="56"/>
    <cellStyle name="Warning Text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paula.rodriguez\AppData\Local\Microsoft\Windows\Temporary%20Internet%20Files\Content.Outlook\T5KUD3CK\DOCUME~1\GILBER~1.ACO\CONFIG~1\Temp\notes547598\INDICADORES\CopiaREPORTEINDICADORESSIG03052010(mayo%2026)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TI"/>
      <sheetName val="TABLEROHVI"/>
      <sheetName val="GUIA TABLERO"/>
      <sheetName val="objproceso"/>
      <sheetName val="REPORTESOPERACION"/>
      <sheetName val="OPERACION"/>
      <sheetName val="objestrat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10" zoomScale="60" zoomScaleNormal="60" zoomScaleSheetLayoutView="55" workbookViewId="0">
      <selection activeCell="F64" sqref="F64"/>
    </sheetView>
  </sheetViews>
  <sheetFormatPr baseColWidth="10" defaultRowHeight="18" x14ac:dyDescent="0.25"/>
  <cols>
    <col min="1" max="1" width="30.5703125" style="8" customWidth="1"/>
    <col min="2" max="2" width="70" style="8" customWidth="1"/>
    <col min="3" max="3" width="40.42578125" style="8" customWidth="1"/>
    <col min="4" max="4" width="48.140625" style="8" customWidth="1"/>
    <col min="5" max="5" width="30.5703125" style="22" bestFit="1" customWidth="1"/>
    <col min="6" max="6" width="29.28515625" style="22" bestFit="1" customWidth="1"/>
    <col min="7" max="7" width="30.85546875" style="22" bestFit="1" customWidth="1"/>
    <col min="8" max="8" width="18.140625" style="1" bestFit="1" customWidth="1"/>
    <col min="9" max="16384" width="11.42578125" style="1"/>
  </cols>
  <sheetData>
    <row r="1" spans="1:8" x14ac:dyDescent="0.25">
      <c r="A1" s="56" t="s">
        <v>1</v>
      </c>
      <c r="B1" s="58" t="s">
        <v>67</v>
      </c>
      <c r="C1" s="59"/>
      <c r="D1" s="59"/>
      <c r="E1" s="59"/>
      <c r="F1" s="59"/>
      <c r="G1" s="60"/>
      <c r="H1" s="24"/>
    </row>
    <row r="2" spans="1:8" ht="44.25" customHeight="1" x14ac:dyDescent="0.25">
      <c r="A2" s="65"/>
      <c r="B2" s="67" t="s">
        <v>36</v>
      </c>
      <c r="C2" s="68"/>
      <c r="D2" s="68"/>
      <c r="E2" s="68"/>
      <c r="F2" s="68"/>
      <c r="G2" s="69"/>
      <c r="H2" s="24"/>
    </row>
    <row r="3" spans="1:8" ht="60.75" customHeight="1" thickBot="1" x14ac:dyDescent="0.3">
      <c r="A3" s="66"/>
      <c r="B3" s="42" t="s">
        <v>35</v>
      </c>
      <c r="C3" s="50" t="s">
        <v>3</v>
      </c>
      <c r="D3" s="50" t="s">
        <v>0</v>
      </c>
      <c r="E3" s="30" t="s">
        <v>4</v>
      </c>
      <c r="F3" s="30" t="s">
        <v>5</v>
      </c>
      <c r="G3" s="31" t="s">
        <v>6</v>
      </c>
    </row>
    <row r="4" spans="1:8" ht="15.75" x14ac:dyDescent="0.25">
      <c r="A4" s="70" t="s">
        <v>7</v>
      </c>
      <c r="B4" s="72" t="s">
        <v>33</v>
      </c>
      <c r="C4" s="63" t="s">
        <v>3</v>
      </c>
      <c r="D4" s="63" t="s">
        <v>0</v>
      </c>
      <c r="E4" s="25">
        <v>400000000</v>
      </c>
      <c r="F4" s="25">
        <v>0</v>
      </c>
      <c r="G4" s="25">
        <f>+E4+F4</f>
        <v>400000000</v>
      </c>
    </row>
    <row r="5" spans="1:8" ht="30" x14ac:dyDescent="0.25">
      <c r="A5" s="71"/>
      <c r="B5" s="72"/>
      <c r="C5" s="64"/>
      <c r="D5" s="64"/>
      <c r="E5" s="10" t="s">
        <v>4</v>
      </c>
      <c r="F5" s="10" t="s">
        <v>5</v>
      </c>
      <c r="G5" s="11" t="s">
        <v>9</v>
      </c>
    </row>
    <row r="6" spans="1:8" ht="148.5" customHeight="1" x14ac:dyDescent="0.25">
      <c r="A6" s="46" t="s">
        <v>14</v>
      </c>
      <c r="B6" s="46" t="s">
        <v>48</v>
      </c>
      <c r="C6" s="46" t="s">
        <v>20</v>
      </c>
      <c r="D6" s="48" t="s">
        <v>19</v>
      </c>
      <c r="E6" s="43">
        <v>390000000</v>
      </c>
      <c r="F6" s="43">
        <v>599985718</v>
      </c>
      <c r="G6" s="44">
        <f>+E6+F6</f>
        <v>989985718</v>
      </c>
    </row>
    <row r="7" spans="1:8" ht="21.75" customHeight="1" thickBot="1" x14ac:dyDescent="0.3">
      <c r="A7" s="55"/>
      <c r="B7" s="55"/>
      <c r="C7" s="45"/>
      <c r="D7" s="6" t="s">
        <v>11</v>
      </c>
      <c r="E7" s="28">
        <f>SUM(E6:E6)</f>
        <v>390000000</v>
      </c>
      <c r="F7" s="28">
        <f>SUM(F6:F6)</f>
        <v>599985718</v>
      </c>
      <c r="G7" s="33">
        <f>SUM(G6:G6)</f>
        <v>989985718</v>
      </c>
    </row>
    <row r="8" spans="1:8" x14ac:dyDescent="0.25">
      <c r="A8" s="54"/>
      <c r="B8" s="54"/>
    </row>
    <row r="9" spans="1:8" x14ac:dyDescent="0.25">
      <c r="A9" s="54"/>
      <c r="B9" s="54"/>
      <c r="E9" s="1"/>
      <c r="F9" s="1"/>
      <c r="G9" s="1"/>
    </row>
    <row r="10" spans="1:8" ht="18" customHeight="1" x14ac:dyDescent="0.25">
      <c r="A10" s="56" t="s">
        <v>1</v>
      </c>
      <c r="B10" s="58" t="s">
        <v>67</v>
      </c>
      <c r="C10" s="59"/>
      <c r="D10" s="59"/>
      <c r="E10" s="59"/>
      <c r="F10" s="59"/>
      <c r="G10" s="60"/>
    </row>
    <row r="11" spans="1:8" x14ac:dyDescent="0.25">
      <c r="A11" s="65"/>
      <c r="B11" s="67" t="s">
        <v>34</v>
      </c>
      <c r="C11" s="68"/>
      <c r="D11" s="68"/>
      <c r="E11" s="68"/>
      <c r="F11" s="68"/>
      <c r="G11" s="69"/>
    </row>
    <row r="12" spans="1:8" ht="36.75" thickBot="1" x14ac:dyDescent="0.3">
      <c r="A12" s="57"/>
      <c r="B12" s="50" t="s">
        <v>35</v>
      </c>
      <c r="C12" s="50" t="s">
        <v>3</v>
      </c>
      <c r="D12" s="50" t="s">
        <v>0</v>
      </c>
      <c r="E12" s="50" t="s">
        <v>4</v>
      </c>
      <c r="F12" s="50" t="s">
        <v>5</v>
      </c>
      <c r="G12" s="50" t="s">
        <v>6</v>
      </c>
    </row>
    <row r="13" spans="1:8" ht="15.75" x14ac:dyDescent="0.25">
      <c r="A13" s="61" t="s">
        <v>7</v>
      </c>
      <c r="B13" s="63" t="s">
        <v>33</v>
      </c>
      <c r="C13" s="63" t="s">
        <v>3</v>
      </c>
      <c r="D13" s="63" t="s">
        <v>0</v>
      </c>
      <c r="E13" s="9">
        <f>+E19</f>
        <v>1331000000</v>
      </c>
      <c r="F13" s="9">
        <f>+F19</f>
        <v>694777525</v>
      </c>
      <c r="G13" s="9">
        <f t="shared" ref="G13" si="0">+G19</f>
        <v>2025777525</v>
      </c>
    </row>
    <row r="14" spans="1:8" ht="30" x14ac:dyDescent="0.25">
      <c r="A14" s="62"/>
      <c r="B14" s="64"/>
      <c r="C14" s="64"/>
      <c r="D14" s="64"/>
      <c r="E14" s="49" t="s">
        <v>4</v>
      </c>
      <c r="F14" s="49" t="s">
        <v>5</v>
      </c>
      <c r="G14" s="4" t="s">
        <v>9</v>
      </c>
    </row>
    <row r="15" spans="1:8" ht="165" x14ac:dyDescent="0.25">
      <c r="A15" s="47" t="s">
        <v>15</v>
      </c>
      <c r="B15" s="39" t="s">
        <v>52</v>
      </c>
      <c r="C15" s="46" t="s">
        <v>21</v>
      </c>
      <c r="D15" s="46" t="s">
        <v>46</v>
      </c>
      <c r="E15" s="34">
        <v>904455000</v>
      </c>
      <c r="F15" s="34">
        <v>658145434</v>
      </c>
      <c r="G15" s="35">
        <f>+E15+F15</f>
        <v>1562600434</v>
      </c>
    </row>
    <row r="16" spans="1:8" ht="75" x14ac:dyDescent="0.25">
      <c r="A16" s="47" t="s">
        <v>15</v>
      </c>
      <c r="B16" s="39" t="s">
        <v>53</v>
      </c>
      <c r="C16" s="46" t="s">
        <v>22</v>
      </c>
      <c r="D16" s="46" t="s">
        <v>37</v>
      </c>
      <c r="E16" s="36">
        <v>20000000</v>
      </c>
      <c r="F16" s="36">
        <v>0</v>
      </c>
      <c r="G16" s="37">
        <f t="shared" ref="G16" si="1">+E16+F16</f>
        <v>20000000</v>
      </c>
    </row>
    <row r="17" spans="1:7" ht="75" x14ac:dyDescent="0.25">
      <c r="A17" s="47" t="s">
        <v>15</v>
      </c>
      <c r="B17" s="39" t="s">
        <v>54</v>
      </c>
      <c r="C17" s="46" t="s">
        <v>50</v>
      </c>
      <c r="D17" s="46" t="s">
        <v>51</v>
      </c>
      <c r="E17" s="34">
        <v>286725000</v>
      </c>
      <c r="F17" s="36">
        <v>36632091</v>
      </c>
      <c r="G17" s="37">
        <f>+E17+F17</f>
        <v>323357091</v>
      </c>
    </row>
    <row r="18" spans="1:7" ht="60" x14ac:dyDescent="0.25">
      <c r="A18" s="46" t="s">
        <v>10</v>
      </c>
      <c r="B18" s="46" t="s">
        <v>55</v>
      </c>
      <c r="C18" s="46" t="s">
        <v>49</v>
      </c>
      <c r="D18" s="46" t="s">
        <v>39</v>
      </c>
      <c r="E18" s="38">
        <v>119820000</v>
      </c>
      <c r="F18" s="38"/>
      <c r="G18" s="37">
        <f>SUM(E18:F18)</f>
        <v>119820000</v>
      </c>
    </row>
    <row r="19" spans="1:7" ht="16.5" thickBot="1" x14ac:dyDescent="0.3">
      <c r="A19" s="55"/>
      <c r="B19" s="55"/>
      <c r="C19" s="45"/>
      <c r="D19" s="6" t="s">
        <v>11</v>
      </c>
      <c r="E19" s="28">
        <f>SUM(E15:E18)</f>
        <v>1331000000</v>
      </c>
      <c r="F19" s="28">
        <f>SUM(F15:F18)</f>
        <v>694777525</v>
      </c>
      <c r="G19" s="33">
        <f>SUM(G15:G18)</f>
        <v>2025777525</v>
      </c>
    </row>
    <row r="22" spans="1:7" ht="18" customHeight="1" x14ac:dyDescent="0.25">
      <c r="A22" s="56" t="s">
        <v>1</v>
      </c>
      <c r="B22" s="58" t="s">
        <v>67</v>
      </c>
      <c r="C22" s="59"/>
      <c r="D22" s="59"/>
      <c r="E22" s="59"/>
      <c r="F22" s="59"/>
      <c r="G22" s="60"/>
    </row>
    <row r="23" spans="1:7" ht="15.75" x14ac:dyDescent="0.25">
      <c r="A23" s="65"/>
      <c r="B23" s="73" t="s">
        <v>40</v>
      </c>
      <c r="C23" s="74"/>
      <c r="D23" s="74"/>
      <c r="E23" s="74"/>
      <c r="F23" s="74"/>
      <c r="G23" s="75"/>
    </row>
    <row r="24" spans="1:7" ht="36.75" thickBot="1" x14ac:dyDescent="0.3">
      <c r="A24" s="57"/>
      <c r="B24" s="50" t="s">
        <v>35</v>
      </c>
      <c r="C24" s="50" t="s">
        <v>3</v>
      </c>
      <c r="D24" s="50" t="s">
        <v>0</v>
      </c>
      <c r="E24" s="50" t="s">
        <v>4</v>
      </c>
      <c r="F24" s="50" t="s">
        <v>5</v>
      </c>
      <c r="G24" s="50" t="s">
        <v>6</v>
      </c>
    </row>
    <row r="25" spans="1:7" ht="15.75" x14ac:dyDescent="0.25">
      <c r="A25" s="61" t="s">
        <v>7</v>
      </c>
      <c r="B25" s="63" t="s">
        <v>33</v>
      </c>
      <c r="C25" s="63" t="s">
        <v>3</v>
      </c>
      <c r="D25" s="63" t="s">
        <v>0</v>
      </c>
      <c r="E25" s="25">
        <f>+E31</f>
        <v>539880000</v>
      </c>
      <c r="F25" s="25">
        <f>+F31</f>
        <v>950000000</v>
      </c>
      <c r="G25" s="25">
        <f>+E25+F25</f>
        <v>1489880000</v>
      </c>
    </row>
    <row r="26" spans="1:7" ht="30" x14ac:dyDescent="0.25">
      <c r="A26" s="62"/>
      <c r="B26" s="64"/>
      <c r="C26" s="64"/>
      <c r="D26" s="64"/>
      <c r="E26" s="49" t="s">
        <v>4</v>
      </c>
      <c r="F26" s="49" t="s">
        <v>5</v>
      </c>
      <c r="G26" s="4" t="s">
        <v>9</v>
      </c>
    </row>
    <row r="27" spans="1:7" ht="105" x14ac:dyDescent="0.25">
      <c r="A27" s="47" t="s">
        <v>15</v>
      </c>
      <c r="B27" s="39" t="s">
        <v>56</v>
      </c>
      <c r="C27" s="48" t="s">
        <v>24</v>
      </c>
      <c r="D27" s="48" t="s">
        <v>25</v>
      </c>
      <c r="E27" s="26">
        <v>350380000</v>
      </c>
      <c r="F27" s="26">
        <v>215200000</v>
      </c>
      <c r="G27" s="27">
        <f>+E27+F27</f>
        <v>565580000</v>
      </c>
    </row>
    <row r="28" spans="1:7" ht="105" x14ac:dyDescent="0.25">
      <c r="A28" s="47" t="s">
        <v>15</v>
      </c>
      <c r="B28" s="39" t="s">
        <v>57</v>
      </c>
      <c r="C28" s="48" t="s">
        <v>26</v>
      </c>
      <c r="D28" s="48" t="s">
        <v>27</v>
      </c>
      <c r="E28" s="17">
        <v>151000000</v>
      </c>
      <c r="F28" s="17">
        <v>696300000</v>
      </c>
      <c r="G28" s="27">
        <f>+E28+F28</f>
        <v>847300000</v>
      </c>
    </row>
    <row r="29" spans="1:7" ht="60" x14ac:dyDescent="0.25">
      <c r="A29" s="47" t="s">
        <v>15</v>
      </c>
      <c r="B29" s="39" t="s">
        <v>58</v>
      </c>
      <c r="C29" s="46" t="s">
        <v>23</v>
      </c>
      <c r="D29" s="46" t="s">
        <v>38</v>
      </c>
      <c r="E29" s="17"/>
      <c r="F29" s="17"/>
      <c r="G29" s="27">
        <f>+E29+F29</f>
        <v>0</v>
      </c>
    </row>
    <row r="30" spans="1:7" ht="195" x14ac:dyDescent="0.25">
      <c r="A30" s="47" t="s">
        <v>10</v>
      </c>
      <c r="B30" s="39" t="s">
        <v>47</v>
      </c>
      <c r="C30" s="46" t="s">
        <v>59</v>
      </c>
      <c r="D30" s="46" t="s">
        <v>60</v>
      </c>
      <c r="E30" s="23">
        <v>38500000</v>
      </c>
      <c r="F30" s="23">
        <v>38500000</v>
      </c>
      <c r="G30" s="27">
        <f t="shared" ref="G30" si="2">+E30+F30</f>
        <v>77000000</v>
      </c>
    </row>
    <row r="31" spans="1:7" ht="16.5" thickBot="1" x14ac:dyDescent="0.3">
      <c r="A31"/>
      <c r="B31"/>
      <c r="C31" s="40"/>
      <c r="D31" s="6" t="s">
        <v>11</v>
      </c>
      <c r="E31" s="28">
        <f>SUM(E27:E30)</f>
        <v>539880000</v>
      </c>
      <c r="F31" s="28">
        <f>SUM(F27:F30)</f>
        <v>950000000</v>
      </c>
      <c r="G31" s="33">
        <f>+E31+F31</f>
        <v>1489880000</v>
      </c>
    </row>
    <row r="33" spans="1:7" ht="18" customHeight="1" x14ac:dyDescent="0.25">
      <c r="A33" s="56" t="s">
        <v>1</v>
      </c>
      <c r="B33" s="58" t="s">
        <v>67</v>
      </c>
      <c r="C33" s="59"/>
      <c r="D33" s="59"/>
      <c r="E33" s="59"/>
      <c r="F33" s="59"/>
      <c r="G33" s="60"/>
    </row>
    <row r="34" spans="1:7" ht="15.75" x14ac:dyDescent="0.25">
      <c r="A34" s="65"/>
      <c r="B34" s="73" t="s">
        <v>41</v>
      </c>
      <c r="C34" s="74"/>
      <c r="D34" s="74"/>
      <c r="E34" s="74"/>
      <c r="F34" s="74"/>
      <c r="G34" s="75"/>
    </row>
    <row r="35" spans="1:7" ht="36.75" thickBot="1" x14ac:dyDescent="0.3">
      <c r="A35" s="57"/>
      <c r="B35" s="50" t="s">
        <v>35</v>
      </c>
      <c r="C35" s="50" t="s">
        <v>3</v>
      </c>
      <c r="D35" s="50" t="s">
        <v>0</v>
      </c>
      <c r="E35" s="50" t="s">
        <v>4</v>
      </c>
      <c r="F35" s="50" t="s">
        <v>5</v>
      </c>
      <c r="G35" s="50" t="s">
        <v>6</v>
      </c>
    </row>
    <row r="36" spans="1:7" ht="15.75" x14ac:dyDescent="0.25">
      <c r="A36" s="61" t="s">
        <v>7</v>
      </c>
      <c r="B36" s="63" t="s">
        <v>33</v>
      </c>
      <c r="C36" s="63" t="s">
        <v>3</v>
      </c>
      <c r="D36" s="63" t="s">
        <v>0</v>
      </c>
      <c r="E36" s="9">
        <f>+E41</f>
        <v>255000000</v>
      </c>
      <c r="F36" s="9">
        <f>+F41</f>
        <v>345000000</v>
      </c>
      <c r="G36" s="9">
        <f>+E36+F36</f>
        <v>600000000</v>
      </c>
    </row>
    <row r="37" spans="1:7" ht="30" x14ac:dyDescent="0.25">
      <c r="A37" s="62"/>
      <c r="B37" s="64"/>
      <c r="C37" s="64"/>
      <c r="D37" s="64"/>
      <c r="E37" s="49" t="s">
        <v>4</v>
      </c>
      <c r="F37" s="49" t="s">
        <v>5</v>
      </c>
      <c r="G37" s="4" t="s">
        <v>9</v>
      </c>
    </row>
    <row r="38" spans="1:7" ht="90" x14ac:dyDescent="0.25">
      <c r="A38" s="47" t="s">
        <v>15</v>
      </c>
      <c r="B38" s="51" t="s">
        <v>62</v>
      </c>
      <c r="C38" s="46" t="s">
        <v>61</v>
      </c>
      <c r="D38" s="46" t="s">
        <v>46</v>
      </c>
      <c r="E38" s="10">
        <v>192000000</v>
      </c>
      <c r="F38" s="10">
        <v>82800000</v>
      </c>
      <c r="G38" s="11">
        <f t="shared" ref="G38:G41" si="3">+E38+F38</f>
        <v>274800000</v>
      </c>
    </row>
    <row r="39" spans="1:7" ht="116.25" customHeight="1" x14ac:dyDescent="0.25">
      <c r="A39" s="47" t="s">
        <v>10</v>
      </c>
      <c r="B39" s="51" t="s">
        <v>65</v>
      </c>
      <c r="C39" s="51" t="s">
        <v>49</v>
      </c>
      <c r="D39" s="46" t="s">
        <v>39</v>
      </c>
      <c r="E39" s="10">
        <v>63000000</v>
      </c>
      <c r="F39" s="10">
        <v>229200000</v>
      </c>
      <c r="G39" s="11">
        <f t="shared" si="3"/>
        <v>292200000</v>
      </c>
    </row>
    <row r="40" spans="1:7" ht="60" x14ac:dyDescent="0.25">
      <c r="A40" s="47" t="s">
        <v>15</v>
      </c>
      <c r="B40" s="41" t="s">
        <v>42</v>
      </c>
      <c r="C40" s="46" t="s">
        <v>63</v>
      </c>
      <c r="D40" s="46" t="s">
        <v>64</v>
      </c>
      <c r="E40" s="10">
        <v>0</v>
      </c>
      <c r="F40" s="10">
        <v>33000000</v>
      </c>
      <c r="G40" s="11">
        <f t="shared" si="3"/>
        <v>33000000</v>
      </c>
    </row>
    <row r="41" spans="1:7" ht="16.5" thickBot="1" x14ac:dyDescent="0.3">
      <c r="A41" s="5"/>
      <c r="B41" s="29"/>
      <c r="C41" s="6" t="s">
        <v>11</v>
      </c>
      <c r="D41" s="6"/>
      <c r="E41" s="12">
        <f>SUM(E38:E40)</f>
        <v>255000000</v>
      </c>
      <c r="F41" s="12">
        <f>SUM(F38:F40)</f>
        <v>345000000</v>
      </c>
      <c r="G41" s="11">
        <f t="shared" si="3"/>
        <v>600000000</v>
      </c>
    </row>
    <row r="44" spans="1:7" ht="18" customHeight="1" x14ac:dyDescent="0.25">
      <c r="A44" s="56" t="s">
        <v>1</v>
      </c>
      <c r="B44" s="58" t="s">
        <v>67</v>
      </c>
      <c r="C44" s="59"/>
      <c r="D44" s="59"/>
      <c r="E44" s="59"/>
      <c r="F44" s="59"/>
      <c r="G44" s="60"/>
    </row>
    <row r="45" spans="1:7" ht="15.75" x14ac:dyDescent="0.25">
      <c r="A45" s="65"/>
      <c r="B45" s="73" t="s">
        <v>43</v>
      </c>
      <c r="C45" s="74"/>
      <c r="D45" s="74"/>
      <c r="E45" s="74"/>
      <c r="F45" s="74"/>
      <c r="G45" s="75"/>
    </row>
    <row r="46" spans="1:7" ht="36.75" thickBot="1" x14ac:dyDescent="0.3">
      <c r="A46" s="57"/>
      <c r="B46" s="50" t="s">
        <v>35</v>
      </c>
      <c r="C46" s="50" t="s">
        <v>3</v>
      </c>
      <c r="D46" s="50" t="s">
        <v>0</v>
      </c>
      <c r="E46" s="50" t="s">
        <v>4</v>
      </c>
      <c r="F46" s="50" t="s">
        <v>5</v>
      </c>
      <c r="G46" s="50" t="s">
        <v>6</v>
      </c>
    </row>
    <row r="47" spans="1:7" ht="15.75" x14ac:dyDescent="0.25">
      <c r="A47" s="61" t="s">
        <v>7</v>
      </c>
      <c r="B47" s="63" t="s">
        <v>33</v>
      </c>
      <c r="C47" s="63" t="s">
        <v>3</v>
      </c>
      <c r="D47" s="63" t="s">
        <v>0</v>
      </c>
      <c r="E47" s="9"/>
      <c r="F47" s="9">
        <f>+F51</f>
        <v>1735534478</v>
      </c>
      <c r="G47" s="9">
        <f>+G51</f>
        <v>1735534478</v>
      </c>
    </row>
    <row r="48" spans="1:7" ht="30" x14ac:dyDescent="0.25">
      <c r="A48" s="62"/>
      <c r="B48" s="64"/>
      <c r="C48" s="64"/>
      <c r="D48" s="64"/>
      <c r="E48" s="49" t="s">
        <v>4</v>
      </c>
      <c r="F48" s="49" t="s">
        <v>5</v>
      </c>
      <c r="G48" s="4" t="s">
        <v>9</v>
      </c>
    </row>
    <row r="49" spans="1:7" ht="180" x14ac:dyDescent="0.25">
      <c r="A49" s="7" t="s">
        <v>13</v>
      </c>
      <c r="B49" s="46" t="s">
        <v>44</v>
      </c>
      <c r="C49" s="7" t="s">
        <v>30</v>
      </c>
      <c r="D49" s="7" t="s">
        <v>31</v>
      </c>
      <c r="E49" s="17"/>
      <c r="F49" s="17">
        <v>1735534478</v>
      </c>
      <c r="G49" s="17">
        <f>+E49+F49</f>
        <v>1735534478</v>
      </c>
    </row>
    <row r="50" spans="1:7" ht="75" x14ac:dyDescent="0.25">
      <c r="A50" s="7" t="s">
        <v>10</v>
      </c>
      <c r="B50" s="46" t="s">
        <v>45</v>
      </c>
      <c r="C50" s="7" t="s">
        <v>29</v>
      </c>
      <c r="D50" s="7" t="s">
        <v>28</v>
      </c>
      <c r="E50" s="17"/>
      <c r="F50" s="17">
        <v>0</v>
      </c>
      <c r="G50" s="17">
        <f>+E50+F50</f>
        <v>0</v>
      </c>
    </row>
    <row r="51" spans="1:7" ht="16.5" thickBot="1" x14ac:dyDescent="0.3">
      <c r="A51"/>
      <c r="B51"/>
      <c r="C51" s="40"/>
      <c r="D51" s="6" t="s">
        <v>11</v>
      </c>
      <c r="E51" s="28">
        <f>SUM(E49:E50)</f>
        <v>0</v>
      </c>
      <c r="F51" s="28">
        <f>SUM(F49:F50)</f>
        <v>1735534478</v>
      </c>
      <c r="G51" s="33">
        <f>SUM(G49:G50)</f>
        <v>1735534478</v>
      </c>
    </row>
    <row r="54" spans="1:7" ht="18" customHeight="1" x14ac:dyDescent="0.25">
      <c r="A54" s="56" t="s">
        <v>1</v>
      </c>
      <c r="B54" s="58" t="s">
        <v>67</v>
      </c>
      <c r="C54" s="59"/>
      <c r="D54" s="59"/>
      <c r="E54" s="59"/>
      <c r="F54" s="59"/>
      <c r="G54" s="60"/>
    </row>
    <row r="55" spans="1:7" ht="36.75" thickBot="1" x14ac:dyDescent="0.3">
      <c r="A55" s="57"/>
      <c r="B55" s="53" t="s">
        <v>2</v>
      </c>
      <c r="C55" s="53" t="s">
        <v>3</v>
      </c>
      <c r="D55" s="53" t="s">
        <v>0</v>
      </c>
      <c r="E55" s="53" t="s">
        <v>4</v>
      </c>
      <c r="F55" s="53" t="s">
        <v>5</v>
      </c>
      <c r="G55" s="53" t="s">
        <v>6</v>
      </c>
    </row>
    <row r="56" spans="1:7" ht="45" x14ac:dyDescent="0.25">
      <c r="A56" s="61" t="s">
        <v>7</v>
      </c>
      <c r="B56" s="63" t="s">
        <v>8</v>
      </c>
      <c r="C56" s="15" t="s">
        <v>32</v>
      </c>
      <c r="D56" s="63" t="s">
        <v>0</v>
      </c>
      <c r="E56" s="9">
        <f>+E59</f>
        <v>15000000</v>
      </c>
      <c r="F56" s="9"/>
      <c r="G56" s="9">
        <f>+E56+F56</f>
        <v>15000000</v>
      </c>
    </row>
    <row r="57" spans="1:7" ht="30" x14ac:dyDescent="0.25">
      <c r="A57" s="62"/>
      <c r="B57" s="64"/>
      <c r="C57" s="52" t="s">
        <v>18</v>
      </c>
      <c r="D57" s="64"/>
      <c r="E57" s="52" t="s">
        <v>4</v>
      </c>
      <c r="F57" s="52" t="s">
        <v>5</v>
      </c>
      <c r="G57" s="4" t="s">
        <v>9</v>
      </c>
    </row>
    <row r="58" spans="1:7" ht="30" x14ac:dyDescent="0.25">
      <c r="A58" s="7" t="s">
        <v>12</v>
      </c>
      <c r="B58" s="32" t="s">
        <v>66</v>
      </c>
      <c r="C58" s="2" t="s">
        <v>16</v>
      </c>
      <c r="D58" s="3" t="s">
        <v>17</v>
      </c>
      <c r="E58" s="16">
        <v>15000000</v>
      </c>
      <c r="F58" s="17">
        <v>0</v>
      </c>
      <c r="G58" s="18">
        <f>+E58+F58</f>
        <v>15000000</v>
      </c>
    </row>
    <row r="59" spans="1:7" ht="16.5" thickBot="1" x14ac:dyDescent="0.3">
      <c r="A59" s="13"/>
      <c r="B59" s="19"/>
      <c r="C59" s="14" t="s">
        <v>11</v>
      </c>
      <c r="D59" s="14"/>
      <c r="E59" s="20">
        <f>SUM(E58:E58)</f>
        <v>15000000</v>
      </c>
      <c r="F59" s="20">
        <f>SUM(F58:F58)</f>
        <v>0</v>
      </c>
      <c r="G59" s="21">
        <f>SUM(G58:G58)</f>
        <v>15000000</v>
      </c>
    </row>
  </sheetData>
  <mergeCells count="40">
    <mergeCell ref="A47:A48"/>
    <mergeCell ref="B47:B48"/>
    <mergeCell ref="C47:C48"/>
    <mergeCell ref="D47:D48"/>
    <mergeCell ref="A44:A46"/>
    <mergeCell ref="B44:G44"/>
    <mergeCell ref="B45:G45"/>
    <mergeCell ref="B25:B26"/>
    <mergeCell ref="C25:C26"/>
    <mergeCell ref="D25:D26"/>
    <mergeCell ref="A33:A35"/>
    <mergeCell ref="B33:G33"/>
    <mergeCell ref="B34:G34"/>
    <mergeCell ref="A36:A37"/>
    <mergeCell ref="B36:B37"/>
    <mergeCell ref="C36:C37"/>
    <mergeCell ref="D36:D37"/>
    <mergeCell ref="A22:A24"/>
    <mergeCell ref="B22:G22"/>
    <mergeCell ref="B23:G23"/>
    <mergeCell ref="A25:A26"/>
    <mergeCell ref="A10:A12"/>
    <mergeCell ref="B10:G10"/>
    <mergeCell ref="B11:G11"/>
    <mergeCell ref="A13:A14"/>
    <mergeCell ref="B13:B14"/>
    <mergeCell ref="C13:C14"/>
    <mergeCell ref="D13:D14"/>
    <mergeCell ref="A1:A3"/>
    <mergeCell ref="B1:G1"/>
    <mergeCell ref="B2:G2"/>
    <mergeCell ref="A4:A5"/>
    <mergeCell ref="B4:B5"/>
    <mergeCell ref="C4:C5"/>
    <mergeCell ref="D4:D5"/>
    <mergeCell ref="A54:A55"/>
    <mergeCell ref="B54:G54"/>
    <mergeCell ref="A56:A57"/>
    <mergeCell ref="B56:B57"/>
    <mergeCell ref="D56:D57"/>
  </mergeCells>
  <printOptions horizontalCentered="1"/>
  <pageMargins left="1.1023622047244095" right="0.51181102362204722" top="0.55118110236220474" bottom="0.55118110236220474" header="0.31496062992125984" footer="0.31496062992125984"/>
  <pageSetup paperSize="5" scale="41" fitToHeight="10" orientation="landscape" r:id="rId1"/>
  <headerFooter>
    <oddFooter>&amp;LOficina Asesora de Planeación&amp;Rversión 1</oddFooter>
  </headerFooter>
  <rowBreaks count="2" manualBreakCount="2">
    <brk id="20" max="6" man="1"/>
    <brk id="4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</vt:lpstr>
      <vt:lpstr>consolidado!Área_de_impresión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felipe prieto rios</dc:creator>
  <cp:lastModifiedBy>Adriana Guerrero</cp:lastModifiedBy>
  <cp:lastPrinted>2015-06-18T15:12:44Z</cp:lastPrinted>
  <dcterms:created xsi:type="dcterms:W3CDTF">2013-12-14T17:43:12Z</dcterms:created>
  <dcterms:modified xsi:type="dcterms:W3CDTF">2017-02-01T06:11:32Z</dcterms:modified>
</cp:coreProperties>
</file>