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bookViews>
    <workbookView xWindow="0" yWindow="0" windowWidth="16815" windowHeight="6630" tabRatio="499" activeTab="0"/>
  </bookViews>
  <sheets>
    <sheet name="PA Consolidado" sheetId="27" r:id="rId1"/>
    <sheet name="Consolidado Administrativo" sheetId="26" state="hidden" r:id="rId2"/>
  </sheets>
  <externalReferences>
    <externalReference r:id="rId5"/>
  </externalReferences>
  <definedNames>
    <definedName name="_xlnm.Print_Area" localSheetId="0">'PA Consolidado'!$A$1:$P$60</definedName>
    <definedName name="_xlnm.Print_Titles" localSheetId="0">'PA Consolidado'!$1:$5</definedName>
  </definedNames>
  <calcPr calcId="162913"/>
</workbook>
</file>

<file path=xl/sharedStrings.xml><?xml version="1.0" encoding="utf-8"?>
<sst xmlns="http://schemas.openxmlformats.org/spreadsheetml/2006/main" count="518" uniqueCount="360">
  <si>
    <t>Responsable</t>
  </si>
  <si>
    <t>META 2016 -2018</t>
  </si>
  <si>
    <t>Implementar política de gestión del talento humano en el INSOR.</t>
  </si>
  <si>
    <t>Aplicar la Política de gestión Financiera en el INSOR</t>
  </si>
  <si>
    <t>Realizar la programación del presupuesto y realizar el seguimiento a su ejecución acorde con la planeación estratégica y obligaciones funcionales del INSOR</t>
  </si>
  <si>
    <t>Realizar oportunamente y presentar ante hacienda el Programa anual mensualizado de caja</t>
  </si>
  <si>
    <t>Realizar la Formulación y seguimiento a proyectos de inversión</t>
  </si>
  <si>
    <t>Actividad</t>
  </si>
  <si>
    <t>Línea Programática</t>
  </si>
  <si>
    <t>TRANSPARENCIA PARTICIPACIÓN Y SERVICIO AL CIUDADANO</t>
  </si>
  <si>
    <t>Implementar la política de transparencia, participación y servicio al ciudadano en el INSOR.</t>
  </si>
  <si>
    <t>Fortalecer los procesos administrativos y operativos encaminados a fomentar la eficiencia y productividad</t>
  </si>
  <si>
    <t>GESTIÓN DE TALENTO HUMANO</t>
  </si>
  <si>
    <t>Fortalecer el proceso de Gestión del Talento Humano</t>
  </si>
  <si>
    <t>Secretaría General / Área de Talento Humano</t>
  </si>
  <si>
    <t>Ajustar y ejecutar el Plan Estratégico de Talento Humano</t>
  </si>
  <si>
    <t>EFICIENCIA ADMINISTRATIVA</t>
  </si>
  <si>
    <t>Implementar buenas prácticas para reducir consumo de papel (Política de Cero Papel), teniendo en cuenta la elaboración de documentos y procedimientos electrónicos</t>
  </si>
  <si>
    <t>Eejcutar cronograma gestión de tecnología y de seguridad de la información (requerimientos Estrategia de Gobierno en línea)</t>
  </si>
  <si>
    <t xml:space="preserve">Ejecutar cronograma de actividades de Gestión Documental </t>
  </si>
  <si>
    <t>Optimizar y racionalizar los recursos físicos, administrativos, tecnológicos y operativos.</t>
  </si>
  <si>
    <t>GESTIÓN FINANCIERA</t>
  </si>
  <si>
    <t>Política de eficiencia administrativa implementada</t>
  </si>
  <si>
    <t>1 Informe de gestión consolidado (Informes periódicos trimestrales)</t>
  </si>
  <si>
    <t>GESTIÓN MISIONAL Y DE GOBIERNO</t>
  </si>
  <si>
    <t>Fortalecer mecanismos de seguimiento de la Gestión Misional y de Gobierno</t>
  </si>
  <si>
    <t>Oficina Asesora de Planeación y Sistemas</t>
  </si>
  <si>
    <t>Consolidación de reportes de seguimiento con criterios de calidad y oportunidad</t>
  </si>
  <si>
    <t>Realizar actualización de instrumentos de planeación estratégica y el seguimiento a los respectivos planes de la entidad</t>
  </si>
  <si>
    <t>Revisar y ajustar los OPA (otros procedimientos administrativos) y los trámites a que haya lugar del INSOR.</t>
  </si>
  <si>
    <t>INSTITUTO NACIONAL PARA SORDOS - INSOR -.</t>
  </si>
  <si>
    <t>Plan Nacional de Desarrollo</t>
  </si>
  <si>
    <t>Eje estratégico</t>
  </si>
  <si>
    <t>Objetivo Estratégico</t>
  </si>
  <si>
    <t>Unidad de medida</t>
  </si>
  <si>
    <t>Indicador</t>
  </si>
  <si>
    <t>Producto</t>
  </si>
  <si>
    <t xml:space="preserve">Actividad </t>
  </si>
  <si>
    <t>Pilares</t>
  </si>
  <si>
    <t>Estrategias Transversales</t>
  </si>
  <si>
    <t>Meta PND</t>
  </si>
  <si>
    <t>EDUCACIÓN</t>
  </si>
  <si>
    <t>MOVILIDAD SOCIAL</t>
  </si>
  <si>
    <t>Mayor cobertura, permanencia y calidad en el sistema educativo</t>
  </si>
  <si>
    <t>COLOMBIA LA MAS EDUCADA EN POBLACIÓN SORDA</t>
  </si>
  <si>
    <t>Promover la reducción de brechas en el acceso, permanencia  y calidad de la educación de la población sorda</t>
  </si>
  <si>
    <t xml:space="preserve"> EDUCACIÓN PERTINENTE PARA LA POBLACIÓN SORDA</t>
  </si>
  <si>
    <t>Apropiar modelos integrales de educación pertinente para población sorda</t>
  </si>
  <si>
    <t xml:space="preserve">Una estrategia para el mejoramiento de la calidad de la educación de la población sorda consolidada               </t>
  </si>
  <si>
    <t>Número de entidades con procesos de asistencia técnica realizados</t>
  </si>
  <si>
    <t># de entidades asistidas / 30 entidades</t>
  </si>
  <si>
    <t>Prestar servicios de asistencia técnica para el fortalecimiento institucional de la gestión pública y privada, respecto del acceso a la educación de la población sorda</t>
  </si>
  <si>
    <t>Subdirección de Gestión Educativa</t>
  </si>
  <si>
    <t>Número de pilotos del modelo integral de educación pertinente para educación sorda</t>
  </si>
  <si>
    <t>Estrategia para establecer Alianzas interinstitucionales</t>
  </si>
  <si>
    <t>Promover y documentar acciones para establecer alianzas interinstitucionales para la promoción de la educación en la población sorda</t>
  </si>
  <si>
    <t xml:space="preserve">Recursos pedagógicos desarrollados </t>
  </si>
  <si>
    <t xml:space="preserve">Número de IES asistidas </t>
  </si>
  <si>
    <t>Promover acciones para mejorar el acceso y permanencia en educación superior para la población sorda</t>
  </si>
  <si>
    <t>ATENCIÓN INTEGRAL PARA LA PRIMERA INFANCIA SORDA</t>
  </si>
  <si>
    <t>Apropiar modelos de atención integral a Primera Infancia</t>
  </si>
  <si>
    <t xml:space="preserve">Un modelo de atención integral para primera infancia sorda  </t>
  </si>
  <si>
    <t>Un proyecto piloto  bilingüe de atención integral para niñas y niños sordos en  primera infancia  implementado</t>
  </si>
  <si>
    <t>LENGUAS Y PLANEACIÓN LINGÜÍSTICA</t>
  </si>
  <si>
    <t>Normalizar y cualificar el servicio de interpretación de LSC y los procesos de planeación lingüística.</t>
  </si>
  <si>
    <t>Servicio de interpretación Lengua de Señas Colombiana -LSC normalizado consolidado</t>
  </si>
  <si>
    <t>Publicación corpus de la LSC de carácter académico</t>
  </si>
  <si>
    <t xml:space="preserve">Cumplimiento de cronograma de implementación </t>
  </si>
  <si>
    <t>EQUIDAD</t>
  </si>
  <si>
    <t>Promover la igualdad de oportunidades en el goce efectivo de los derechos sociales</t>
  </si>
  <si>
    <t>GOCE EFECTIVO DE DERECHOS</t>
  </si>
  <si>
    <t>Promover la reducción de brechas en el acceso de las personas sordas al goce efectivo de derechos y la provisión de servicios de la oferta pública.</t>
  </si>
  <si>
    <t>INFORMACIÓN Y CONTENIDOS ACCESIBLES</t>
  </si>
  <si>
    <t>Promover ajustes razonables para garantizar el acceso a la información y a la comunicación para personas sordas.</t>
  </si>
  <si>
    <t>300 ajustes para la accesibilidad a la información y contenidos de comunicación para personas sordas</t>
  </si>
  <si>
    <t>Número de ajustes realizados</t>
  </si>
  <si>
    <t>Ajustes realizados / 100 ajustes programados</t>
  </si>
  <si>
    <t>Subdirección de Promoción y Desarrollo</t>
  </si>
  <si>
    <t>Articular las acciones públicas para el cierre de brechas poblacionales, con acceso a servicios de calidad</t>
  </si>
  <si>
    <t>Fortalecer la capacidad institucional para garantizar la inclusión social de las personas sordas</t>
  </si>
  <si>
    <t>ACCIÓN INTEGRAL PARA LA PROMOCIÓN DE DERECHOS DE PERSONAS SORDAS</t>
  </si>
  <si>
    <t>Promover la gestión coordinada de la oferta de servicios y la demanda de beneficios y oportunidades del desarrollo humano de las personas sordas con la contribución del sector público, el sector privado y la sociedad civil.</t>
  </si>
  <si>
    <t>100 acciones interinstitucionales para promover la generación de entornos pertinentes para la inclusión social de las personas sordas</t>
  </si>
  <si>
    <t xml:space="preserve"> GESTIÓN DE LA INFORMACIÓN</t>
  </si>
  <si>
    <t>Fortalecer los procesos de gestión de la información de la población sorda</t>
  </si>
  <si>
    <t>CAPACIDAD INSTITUCIONAL</t>
  </si>
  <si>
    <t>Fortalecer la capacidad institucional del INSOR</t>
  </si>
  <si>
    <t>Estrategia para fortalecer la Capacidad Institucional del INSOR implementada</t>
  </si>
  <si>
    <t>Porcentaje</t>
  </si>
  <si>
    <t xml:space="preserve">Oficina Asesora de Planeación y Sistemas </t>
  </si>
  <si>
    <t>Secretaria General</t>
  </si>
  <si>
    <t xml:space="preserve">Fortalecer las condiciones para la interacción entre oyentes y la población sorda a través del uso del servicio de interpretación en Lengua de Señas Colombiana -LSC </t>
  </si>
  <si>
    <t xml:space="preserve">% cumplimiento Cronograma desarrollo Plataforma tecnológica  </t>
  </si>
  <si>
    <t>Informe ejecución actividades servicio de interpretación</t>
  </si>
  <si>
    <t>Número de informes</t>
  </si>
  <si>
    <t>Plan Anticorrupción ejecutado</t>
  </si>
  <si>
    <t>Estrategia de Participación Ciudadana implementada</t>
  </si>
  <si>
    <t>Atender el 100% de las interacciones  sordos - oyectes programadas para el desarrollo de la gestión del Insor</t>
  </si>
  <si>
    <t>Informe Documentos organizados y registrados</t>
  </si>
  <si>
    <t>Número de acciones</t>
  </si>
  <si>
    <t># de acciones realizadas / 35 acciones programadas</t>
  </si>
  <si>
    <t>Plan de Capacitación</t>
  </si>
  <si>
    <t>Plan de Vacantes</t>
  </si>
  <si>
    <t>Plan de Bienestar e incentivos</t>
  </si>
  <si>
    <t>Elaborar y ejecutar el Plan de Capacitación</t>
  </si>
  <si>
    <t>Elaborar el Plan de Vancantes</t>
  </si>
  <si>
    <t>Elaborar y ejecutar el Plan de Bienestar e incentivos</t>
  </si>
  <si>
    <t>Sistema de Gestión de Calidad</t>
  </si>
  <si>
    <t>Informe de servicios y trámites</t>
  </si>
  <si>
    <t>Archivos organizados</t>
  </si>
  <si>
    <t>Adelantar acciones para garantizar una planta física adecuada para el funcionamiento del INSOR</t>
  </si>
  <si>
    <t xml:space="preserve">Planta física adecuada para el funcionamiento del INSOR </t>
  </si>
  <si>
    <t>Planta física</t>
  </si>
  <si>
    <t>Optimizar el proceso de la gestión contractual del INSOR</t>
  </si>
  <si>
    <t>Documento Proceso de Gestión Contractual</t>
  </si>
  <si>
    <t>Proceso de gestión contractual documentado</t>
  </si>
  <si>
    <t>Implementar buenas prácticas ambientales para reducir los impactos negativos en el medio ambiente (Política ambiental).</t>
  </si>
  <si>
    <t>Implementar de las política de gestión financiera</t>
  </si>
  <si>
    <t>Presupuesto apropiado / presupuesto ejecutado</t>
  </si>
  <si>
    <t xml:space="preserve">Promedio ( PAC Ejecutado / PAC solicitado en cada mes)  </t>
  </si>
  <si>
    <t>Ejecución financiera proyectos de inversión / Total presupuesto asignado a proyectos de inversión</t>
  </si>
  <si>
    <t>Elaborar, publicar y ejecutar el Plan Anual de Adquisiciones</t>
  </si>
  <si>
    <t>Informe de Gestión PAA</t>
  </si>
  <si>
    <t>SG-SST</t>
  </si>
  <si>
    <t>EQUIDAD Y PAZ</t>
  </si>
  <si>
    <t>BUEN GOBIERNO</t>
  </si>
  <si>
    <t>ADMINISTRATIVO Y DE GESTIÓN</t>
  </si>
  <si>
    <t>Implementar el SG-SST</t>
  </si>
  <si>
    <t>Informe de evaluación de los funcionarios</t>
  </si>
  <si>
    <t>Evaluar los funcionarios de carrera y gerentes públicos</t>
  </si>
  <si>
    <t>Facilitar la disponibilidad e la información para el ciudadano y demás usuarios.</t>
  </si>
  <si>
    <t>Informe de Seguimiento Plan Anticorrupción y de Servicio al Ciudadano</t>
  </si>
  <si>
    <t>Informe de la Estrategia de Servicio al Ciudadano</t>
  </si>
  <si>
    <t>Informe sistemas de Información (peso 30%)
+
% cumplimiento de ajustes (peso 35%)
+
% cumplimiento acciones de la información (peso 35%)</t>
  </si>
  <si>
    <t>Informe de seguimiento a la Estrategia de Participación Ciudadana</t>
  </si>
  <si>
    <t>% cumplimiento espacios definidos (peso 30%)
+
% cumplimiento requerimientos GEL (peso 70%)</t>
  </si>
  <si>
    <t>% cumplimiento cronograma componentes de estrategia de rendición de cuentas</t>
  </si>
  <si>
    <t>Socialización Plan TH (peso 30%)
+
Cumplimiento implementación del Plan TH (peso 70%)</t>
  </si>
  <si>
    <t>Acciones PIC ejecutadas / Acciones PIC programadas</t>
  </si>
  <si>
    <t>Publicación plan de vacantes</t>
  </si>
  <si>
    <t>número</t>
  </si>
  <si>
    <t>Acciones Plan Bienestar ejecutadas / Acciones programadas</t>
  </si>
  <si>
    <t># funcionarios evaluados / # de funcionarios sujetos de evaluación</t>
  </si>
  <si>
    <t>Porcentaje de implementación del SG-SST</t>
  </si>
  <si>
    <t>% de implementación rediseño del SGC</t>
  </si>
  <si>
    <t># Acciones ejecutadas política de cero papel / # Acciones programadas</t>
  </si>
  <si>
    <t># OPA revisados y ajustados / # total de OPA (peso 50%)
+
# de trámites implementados / # de trámites proyectados</t>
  </si>
  <si>
    <t>% cumplimiento cronograma de gestión documental</t>
  </si>
  <si>
    <t>% cumplimiento acciones programadas para el funcionamiento de la Planta Física del INSOR</t>
  </si>
  <si>
    <t>% cumplimiento cronograma optimización proceso de gestión contractual</t>
  </si>
  <si>
    <t>Secretaría General</t>
  </si>
  <si>
    <t>Oficina Asesora de Planeación y Sistemas / Control Interno</t>
  </si>
  <si>
    <t>Oficina Asesora de Planeación y Sistemas / Área de Comunicaciones</t>
  </si>
  <si>
    <t>Cumplimiento de cronograma de elaboración y seguimiento</t>
  </si>
  <si>
    <t>Instrumentos de planeación elaborados y con acciones de seguimiento</t>
  </si>
  <si>
    <t>Implementar buenas prácticas para reducir consumo de papel (Política de Cero Papel).</t>
  </si>
  <si>
    <t>Plan elaborado y publicado (peso 20%)
+
cumplimiento cronograma desembolso de recursos (peso 40%)
+
Ejecución del PAA del 93% (peso 40%)</t>
  </si>
  <si>
    <t>Ejecución del PAC en promedio mensual del  90%</t>
  </si>
  <si>
    <t>Índice de Política Pública Integral Anticorrupción, con las directrices de la
Comisión Nacional de Moralización</t>
  </si>
  <si>
    <t>Entidades del orden nacional que cuentan con una gestión estratégica
del talento humano implementada</t>
  </si>
  <si>
    <t xml:space="preserve">Sectores utilizando información de desempeño y resultados para la
asignación presupuestal </t>
  </si>
  <si>
    <t>Sectores con propuesta de mejoramiento de la gestión a partir de los
modelos de gestión vigentes</t>
  </si>
  <si>
    <t>Estrategia de Transparencia y Acceso a la Información Pública implementada</t>
  </si>
  <si>
    <t>Estrategia de Rendición de cuentas ejecutada</t>
  </si>
  <si>
    <t>Estrategia de Servicio al Ciudadano ejecutada</t>
  </si>
  <si>
    <t>Sistema de Gestión de la Seguridad y Salud en el Trabajo (SG-SST) implementado</t>
  </si>
  <si>
    <t>Plan de Capacitación ejecutado</t>
  </si>
  <si>
    <t>Plan de Vacantes actualizado</t>
  </si>
  <si>
    <t>Plan de Bienestar e Incentivos ejecutado</t>
  </si>
  <si>
    <t>100% de los funcionarios de carrera y gerentes públicos evaluados</t>
  </si>
  <si>
    <t xml:space="preserve">Mantener la estrategia de rendición de cuentas </t>
  </si>
  <si>
    <t>Línea de Política</t>
  </si>
  <si>
    <t>Implementar herramientas del Plan Anticorrupción</t>
  </si>
  <si>
    <t>Ejecutar estrategia de participación ciudadana en la gestión</t>
  </si>
  <si>
    <t xml:space="preserve">Ejecutar estrategia de servicio al ciudadano. </t>
  </si>
  <si>
    <t>Implementar herramientas del Plan Estratégico de Talento Humano</t>
  </si>
  <si>
    <t>Adelantar acciones para la modernización institucional</t>
  </si>
  <si>
    <t>Mantener el SG-SST</t>
  </si>
  <si>
    <t>Realizar la programación del presupuesto y realizar el seguimiento a su ejecución acorde con la planeación estratégica y obligaciones funcionales del INSOR, la ejecución de PAC, y la ejecución del Plan Anual de Adquisiciones</t>
  </si>
  <si>
    <t xml:space="preserve">TOTAL </t>
  </si>
  <si>
    <t>Recursos  Nación</t>
  </si>
  <si>
    <t>Mantener el Sistema de Gestión de Calidad del INSOR</t>
  </si>
  <si>
    <t xml:space="preserve"> Acercar el INSOR al ciudadano y hacer visible su gestión involucrando elementos de participación activa de sus usuarios-</t>
  </si>
  <si>
    <t>Desarrollar y cualificar el talento humano del INSOR  buscando la observancia del principio de mérito para la provisión de los empleos, el desarrollo de competencias, vocación del servicio, la aplicación de estímulos y una gerencia pública enfocada a la consecución de resultados.</t>
  </si>
  <si>
    <t>Hacer del INSOR una entidad moderna, innovadora, flexible y abierta al entorno, con capacidad de transformarse, adaptarse y responder en forma ágil y oportuna a las demandas y necesidades de la comunidad.</t>
  </si>
  <si>
    <t>Programar, controlar y registrar las operaciones financieras, de acuerdo con los recursos disponibles del INSOR.</t>
  </si>
  <si>
    <t xml:space="preserve">Alcanzar 100 % de las buenas prácticas internacionales, información contable y financiera </t>
  </si>
  <si>
    <t>Control Interno</t>
  </si>
  <si>
    <t>Secretaría General - Atención al Ciudadano</t>
  </si>
  <si>
    <t>Diligenciar los requerimientos establecidos en el SIGEP</t>
  </si>
  <si>
    <t>Informe cumplimiento requerimientos SIGEP</t>
  </si>
  <si>
    <t># Hojas de vida en SIGEP actualizadas / # total planta de personal ocupada (peso 50%)
+
#  formatos Bs y Rentas actualizados / Total Hojas de vida en SIGEP (peso 25%)
+
# de contratistas en SIGEP / Total contratistas (peso 25%)</t>
  </si>
  <si>
    <t>100 % de requerimientos del SIGEP cumplidos</t>
  </si>
  <si>
    <t>COMPONENTE PLAN ESTRATÉGICO</t>
  </si>
  <si>
    <t>OBJETIVO GENERAL: Promover el establecimiento de entornos sociales y educativos pertinentes para el goce efectivo de los derechos de la población sorda de Colombia.</t>
  </si>
  <si>
    <t xml:space="preserve">Realizar el levantamiento y registro de documentos de la oferta y demanda de servicios de la población sorda. </t>
  </si>
  <si>
    <t>% cumplimiento Cronograma levantamiento y registro de documentos de la oferta y demanda de servicios</t>
  </si>
  <si>
    <t>Una estrategia integral para el mejoramiento de la cobertura y  calidad de la educación de la Poblacion Sorda implementada</t>
  </si>
  <si>
    <t>% de avance del programa de auditoria</t>
  </si>
  <si>
    <t>Programa de auditoría</t>
  </si>
  <si>
    <t>Propuesta de Ajustes razonables a la evaluación  de la calidad educativa para personas sordas</t>
  </si>
  <si>
    <t xml:space="preserve">porcentaje de avance </t>
  </si>
  <si>
    <t>Porcentaje de avance</t>
  </si>
  <si>
    <t>100 ajustes para la accesibilidad a la información y contenidos de comunicación para personas sordas</t>
  </si>
  <si>
    <t>Plataforma tecnológica fortalecida</t>
  </si>
  <si>
    <t>Oficina Asesora de Planeación y Sistemas / Área de Comunicaciones/demás áreas</t>
  </si>
  <si>
    <t>Oficina Asesora de Planeación y Sistemas / Subdirecciones</t>
  </si>
  <si>
    <t xml:space="preserve">Secretaría General </t>
  </si>
  <si>
    <t>Jurídica</t>
  </si>
  <si>
    <t>Secretaría General / Atención al ciudadano</t>
  </si>
  <si>
    <t>Secretaría General / Atención al ciudadano/Planeación/Subdirecciones</t>
  </si>
  <si>
    <t>Dirección General / Oficina Asesora de Planeación y Sistemas/Área de comunicaciones</t>
  </si>
  <si>
    <t>Disponer de información actualizada y consistente en los instrumentos de planeación tales como el Plan Estratégico Institucional, el componente Institucional del Plan Estratégico Sectorial y el Plan de Acción.</t>
  </si>
  <si>
    <t>% cumplimiento canales de comunicación definidos (peso 70 % )
+
Elaboración informe de gestión estrategia de Servicio al Ciudadano (peso 30%)</t>
  </si>
  <si>
    <t>Plan Estratégico de Talento Humano ejecutado</t>
  </si>
  <si>
    <t>Porcentaje de ejecución del Plan Estratégico de Talento Humano</t>
  </si>
  <si>
    <t>Elaborar el Plan de Vacantes</t>
  </si>
  <si>
    <t>Política de Cero Papel</t>
  </si>
  <si>
    <t>Objetivo Línea Programática</t>
  </si>
  <si>
    <t>COMPONENTE PLAN DE ACCIÓN 2017</t>
  </si>
  <si>
    <t>Recursos Vigencia 2017</t>
  </si>
  <si>
    <t>Fuente de financiación - Proyectos de Inversión 2017</t>
  </si>
  <si>
    <t>PLAN DE ACCIÓN 2017 Versión 1</t>
  </si>
  <si>
    <t>Meta 2017</t>
  </si>
  <si>
    <t># de instituciones educativas asesoradas / 30</t>
  </si>
  <si>
    <t># de agentes educativos cualificados</t>
  </si>
  <si>
    <t>30 entidades territoriales</t>
  </si>
  <si>
    <t>30 instituciones educativas</t>
  </si>
  <si>
    <t>300 agentes educativos cualificados</t>
  </si>
  <si>
    <t># de entidades asesoradas/ 10 entidades focalizadas</t>
  </si>
  <si>
    <t>Diseñar e Implementar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</si>
  <si>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10 entidades territoriales focalizadas asesoradas</t>
  </si>
  <si>
    <t>Diseñar  y asesorar la Implementación de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</si>
  <si>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12 Instituciones educativas focalizadas fortalecidas</t>
  </si>
  <si>
    <t># de agentes educativos focalizados cualificados</t>
  </si>
  <si>
    <t>Diseñar y asesorar la Implementación de la segunda etapa del modelo integral para la calidad, ampliación de la cobertura y mejorar la permanencia de la población sorda en el sistema educativo en 10 entidades territoriales focalizadas</t>
  </si>
  <si>
    <t>Modelo integral de educación pertinente para población sorda _ 600 agentes educativos focalizados cualificados</t>
  </si>
  <si>
    <t># de ajustes razonables / 1 ajustes programados</t>
  </si>
  <si>
    <t>Construir recursos educativos accesibles para la educación de la poblacion sorda colombiana</t>
  </si>
  <si>
    <t>Número de documentos propuestaNúmero de documentos elaborados y divulgados</t>
  </si>
  <si>
    <t># documentos elaborados y divulgados / 4 recursos pedagógicos</t>
  </si>
  <si>
    <t>Recursos pedagógicos desarrollados</t>
  </si>
  <si>
    <t>Número de documentos elaborados y divulgados</t>
  </si>
  <si>
    <t># documentos elaborados y divulgados / 5 recursos pedagógicos</t>
  </si>
  <si>
    <t># documentos elaborados y divulgados / 140 recursos pedagógicos</t>
  </si>
  <si>
    <t># de IES asistidas / 10 IES</t>
  </si>
  <si>
    <t>10 IES asesoradas</t>
  </si>
  <si>
    <t>Número de agentes cualificados</t>
  </si>
  <si>
    <t>100 agentes educativos cualificados</t>
  </si>
  <si>
    <t>Número de entidades organizaciones asesoradas</t>
  </si>
  <si>
    <t># de entidades / organizaciones asesoradas</t>
  </si>
  <si>
    <t xml:space="preserve">Prestar servicios de asesoria y asistencia técnica a entidades, instituciones, organizaciones  y agentes responsables de la atencion a niños sordos menores de 6 años </t>
  </si>
  <si>
    <t>10 entidades territoriales / 4 Instituciones priorizadas</t>
  </si>
  <si>
    <t>200 agentes educativos cualificados</t>
  </si>
  <si>
    <t>Número  (documento elaborado )</t>
  </si>
  <si>
    <t xml:space="preserve">1 documento de referentes ajustado y divulgado </t>
  </si>
  <si>
    <t>Ajustar y divulgar documento de referentes para la atención integral de los niños sordos menores de seis años en el marco del proyecto Colombia primera en educación.</t>
  </si>
  <si>
    <t>1 Documento de referentes ajustado y divulgado</t>
  </si>
  <si>
    <t>porcentaje de avance</t>
  </si>
  <si>
    <t># de programas curriculares / 1 programa curricular</t>
  </si>
  <si>
    <t>Desarrollar acciones estratégicas y contenidos para la formación, evaluación y registro calificado del servicio de interpretación LSC _ Español en Colombia</t>
  </si>
  <si>
    <t>1 Estrategia de asesoria y asistencia tecnica</t>
  </si>
  <si>
    <t># de prueba de evaluación de intérpretes implementada  (1)</t>
  </si>
  <si>
    <t>Prueba de evaluación de competencias de interpretación implementada</t>
  </si>
  <si>
    <t># de registro de intérpretes  (1)</t>
  </si>
  <si>
    <t>Registro calificado de intérpretes diseñado</t>
  </si>
  <si>
    <t>Insumos tecnicos politicos y técnicos para la consolidación de procesos de planeación linguistica de la LSC</t>
  </si>
  <si>
    <t># numero de recursos pedagógicos para la difusión y enseñanza de la LSC</t>
  </si>
  <si>
    <t xml:space="preserve">Desarrollar acciones estratégicas y contenidos para la difusion  y fortalecimiento de la LSC </t>
  </si>
  <si>
    <t>Documento accesible de lineamientos para la enseñanza de la LSC</t>
  </si>
  <si>
    <t>Publicación web de segunda entrega de vocabulario técnico en LSC</t>
  </si>
  <si>
    <t>Insumos técnicos consolidados para el fortalecimiento del servicio de interpretación Lengua de Señas Colombiana - Español</t>
  </si>
  <si>
    <t>Implementar asesoría para la masificación de la televisión accesible para personas sordas (TAPS)</t>
  </si>
  <si>
    <t>Realizar contenidos audiovisuales para personas sordas bajo estándares de accesibilidad</t>
  </si>
  <si>
    <t>20 producciones de alta calidad
58 producciones coordinadas con entidades públicas para la promoción de derechos.</t>
  </si>
  <si>
    <t>Implementar asesoría para la masificación de la accesibilidad web con énfasis en personas sordas dirigida a entidades públicas y privadas</t>
  </si>
  <si>
    <t xml:space="preserve">12 asesorías en accesibilidad web con énfasis en personas sordas dirigidas a entidades públicas o privadas </t>
  </si>
  <si>
    <t>Implementar una estrategia de comunicación para la promoción de derechos de las personas sordas</t>
  </si>
  <si>
    <t>1 estrategia de comunicación implementada</t>
  </si>
  <si>
    <t>Implementar asesoría para el fortalecimiento de organizaciones de personas sordas</t>
  </si>
  <si>
    <t>10 asesorías implementadas con organizaciones de personas sordas</t>
  </si>
  <si>
    <t>Fomentar acciones en innovación y colaboración para la inclusión social de personas sordas</t>
  </si>
  <si>
    <t>5 alianzas estratégicas para la implementación de acciones en innovación y colaboración para la inclusión social de personas sordas.</t>
  </si>
  <si>
    <t>Implementar acciones de promoción de derechos de las personas sordas en el entorno de la política sectorial del Gobierno Nacional</t>
  </si>
  <si>
    <t>10 acciones de promoción de derechos en el entorno de la políticas sectorial del Gobierno Nacional</t>
  </si>
  <si>
    <t>Implementar acciones de promoción de derechos de las personas sordas en el entorno de la política territorial en colaboración con los gobiernos locales</t>
  </si>
  <si>
    <t>10 acciones de promoción de derechos en el entorno de la política territorial en colaboración con gobiernos locales</t>
  </si>
  <si>
    <t>40 acciones para la identificación, análisis, divulgación y apropiación de la informaciuón referida a las condiciones socio-económicas de la población sorda de Colombia</t>
  </si>
  <si>
    <t>Realizar estudios sobre el entorno de los derechos de las personas sordas</t>
  </si>
  <si>
    <t>Diseñar e implementar un banco de conocimiento para el INSOR</t>
  </si>
  <si>
    <t>1 banco de conocimiento diseñado e implementado</t>
  </si>
  <si>
    <t>Diseñar e implementar el micrositio del Observatorio Social de las Personas Sordas</t>
  </si>
  <si>
    <t>1 micrositio diseñado e implementado</t>
  </si>
  <si>
    <t>Identificar y calcular los principales Indicadores relacionados con las condiciones de vida de las personas sordas en Colombia</t>
  </si>
  <si>
    <t>1 bateria de indicadores calculada y divulgada</t>
  </si>
  <si>
    <t>Implementar asesoría para el fortalecimiento del Registro de Localización y Caracterización de Personas con Discapacidad con énfasis en personas sordas</t>
  </si>
  <si>
    <t>3 asesorías implementadas con entidades públicas y Unidades Gestoras de Datos</t>
  </si>
  <si>
    <t># de acciones realizadas / 18 acciones programadas</t>
  </si>
  <si>
    <t>18 acciones para la identificación, análisis, divulgación y apropiación de la informaciuón referida a las condiciones socio-económicas de la población sorda de Colombia</t>
  </si>
  <si>
    <t>35  acciones interinstitucionales para promover la generación de entornos pertinentes para la inclusión social de las personas sordas</t>
  </si>
  <si>
    <t># recursos realizados / # recursos de la meta</t>
  </si>
  <si>
    <t>149 recursos educativos accesibles para la educación de la población sorda colombiana</t>
  </si>
  <si>
    <t>Implementar la estrategia de difusion y fortalecimiento de la LSC como aporte al proceso de planeación lingüística</t>
  </si>
  <si>
    <t>Avance / Programación</t>
  </si>
  <si>
    <t xml:space="preserve">Desarrollar acciones estratégicas y contenidos para la difusion y fortalecimiento de la LSC </t>
  </si>
  <si>
    <t>Estrategia de colaboración para el fortalecimiento de la LSC a través del uso de las Tecnologías de la Información y las Comunicaciones</t>
  </si>
  <si>
    <t xml:space="preserve">Una plataforma web para la divulgación de contenidos educativos accessibles para la eduación de la población sorda. </t>
  </si>
  <si>
    <t>Acciones ejecutadas / Acciones programadas</t>
  </si>
  <si>
    <t>Diseñar, implementar y administrar elementos tecnológicos y de apropiación de Tecnologías de la Información y las Comunicaciones para la interacción con usuarios y la prestación de servicios de asesoría y asitencia técnica.</t>
  </si>
  <si>
    <t xml:space="preserve">Una estrategia de asesoría y asistencia técnica remota y virtual implementada
</t>
  </si>
  <si>
    <t>Plan actualizado y publicado (Peso 40 %)
+
% Cumplimiento Matriz de Riesgos (peso 30%)
+
% cumplimiento cronograma de los otros componentes (peso 30%)</t>
  </si>
  <si>
    <t>Actualizar, publicar, implementar y hacer seguimiento al Plan Anticorrupción</t>
  </si>
  <si>
    <t>Actualizar el esquema de publicación del INSOR y Realizar acciones de actualización de la información para el ciudadano y demás usuarios, según esquema de información definido por la entidad .</t>
  </si>
  <si>
    <t xml:space="preserve">Esquema de información actualizado 
Informe de seguimiento a la estrategia de Transparencia y Acceso a la Información Pública </t>
  </si>
  <si>
    <t>Implementar y hacer seguimineto a la estrategia de participación ciudadana en la gestión</t>
  </si>
  <si>
    <t>Fortalecer y hacer seguimiento a la estrategia de rendición de cuentas sostenida (Fortalecer componente de incentivos)</t>
  </si>
  <si>
    <t>Informe de Rendición de Cuentas sostenida</t>
  </si>
  <si>
    <t xml:space="preserve">Implementar y hacer seguimiento a la estrategia de servicio al ciudadano. </t>
  </si>
  <si>
    <t>Implementar el Sistema de Gestión de Calidad del INSOR</t>
  </si>
  <si>
    <t>Articular y Fortalecer el sistema de Gestión ambiental del INSOR</t>
  </si>
  <si>
    <t>% de implementación de los sistemas de gestión</t>
  </si>
  <si>
    <t>Implementar y hacer seguimientro  al  Sistema de gestión ambiental</t>
  </si>
  <si>
    <t>Sistema de gestión ambiental</t>
  </si>
  <si>
    <t>2203-0700-1</t>
  </si>
  <si>
    <t>2203-0700-3</t>
  </si>
  <si>
    <t>2203-0700-2</t>
  </si>
  <si>
    <t>2299-0700-1</t>
  </si>
  <si>
    <t>Implementar y hacer seguimientro al Sistema de Gestión de Calidad del INSOR</t>
  </si>
  <si>
    <t>Fortalecer la implememntación del Sistema Estandar de control Interno MECI</t>
  </si>
  <si>
    <t>% de cumplimiento de los compromisos en el MECI</t>
  </si>
  <si>
    <t>Elaborar la matriz de compromisos del MECi vigencia 2017</t>
  </si>
  <si>
    <t>Informe de cumplimiento de los compromisos del MECI 2017</t>
  </si>
  <si>
    <t xml:space="preserve">Elaborar e implementar el Programa de Auditoría Integral </t>
  </si>
  <si>
    <t>Implementar estrategia de cero papel en el INSOR</t>
  </si>
  <si>
    <t xml:space="preserve">Fortalecer la estrategia de racionalozación de trámites del INSOR </t>
  </si>
  <si>
    <t xml:space="preserve">Modernización Institucional - primera fase </t>
  </si>
  <si>
    <t xml:space="preserve">Organigrama de trabajo </t>
  </si>
  <si>
    <t>Análisis normativo y estado de los procesos de la entidad</t>
  </si>
  <si>
    <t>Documento de trabajo</t>
  </si>
  <si>
    <t>Oficina Asesora de Planeación y Sistemas/Secretaría General</t>
  </si>
  <si>
    <t>Ejecutar cronograma gestión de tecnología del INSOR</t>
  </si>
  <si>
    <t>% cumplimiento cronograma Plan de Gestión Tecnológica / estrategia GEL</t>
  </si>
  <si>
    <t xml:space="preserve">Fortalecer la gestión tecnológica del INSOR </t>
  </si>
  <si>
    <t>Informe Gestión Tecnológica y de implementación de la estrategia GEL</t>
  </si>
  <si>
    <t>Fortalecer la implementación de la estrategia de Gobierno en Línea</t>
  </si>
  <si>
    <r>
      <t>Optimizar el proceso de la gestión contractual del INSOR (</t>
    </r>
    <r>
      <rPr>
        <sz val="8"/>
        <rFont val="Calibri"/>
        <family val="2"/>
        <scheme val="minor"/>
      </rPr>
      <t>Racionalizar tiempos; simplificación de actividades; actualización y mejora continua de los instrumentos de la gestión contractual</t>
    </r>
    <r>
      <rPr>
        <sz val="10"/>
        <rFont val="Calibri"/>
        <family val="2"/>
        <scheme val="minor"/>
      </rPr>
      <t>).</t>
    </r>
  </si>
  <si>
    <t xml:space="preserve">Programación y Ejecución presupuestal </t>
  </si>
  <si>
    <t>Cumplimiento del 94 % en la ejecución financiera de los proyectos de inversión</t>
  </si>
  <si>
    <t>94% de ejecución del PAA teniendo en cuenta las variables de planeación, desembolsos y ejecución total.</t>
  </si>
  <si>
    <t>Implementada una Estrategia de comunicación para el mejoramiento de la calidad educativa en educación</t>
  </si>
  <si>
    <t xml:space="preserve">Alianzas formalizadas  </t>
  </si>
  <si>
    <t xml:space="preserve">Porcentaje de cumplimiento de cronograma para la formalizacion de  la estrategia de alianzas interinstitucionales / 5 </t>
  </si>
  <si>
    <t xml:space="preserve">actividades de acompañamiento y/o gestión y/o asistencia técnica con aliados para el ajuste razonable a contenidos de televisión bajo estándares de accesibilidad para personas sordas. </t>
  </si>
  <si>
    <t>4 nuevos estudios sobre el entorno de derechos de la población sorda publicados
8 estudios sometidos a colaboración interna y externa</t>
  </si>
  <si>
    <t>Actrualizar, socializar y publicar los instrumentos (Planes, proyectos e indicadores).</t>
  </si>
  <si>
    <t>Administar una plataforma WEB para la divulgación de contenidos educativos accessibles para la educación de la población sorda</t>
  </si>
  <si>
    <t xml:space="preserve">Fortalecer la plataforma tecnológica del INSOR en atención con la capacidad de gestión del INSOR en la promoción de derechos de las personas sordas. </t>
  </si>
  <si>
    <t># de instituciones piloto focalizadas asesoradas / 12</t>
  </si>
  <si>
    <t>2299-0700-5</t>
  </si>
  <si>
    <t>2299-0700-3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</si>
</sst>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(&quot;$&quot;\ * #,##0_);_(&quot;$&quot;\ * \(#,##0\);_(&quot;$&quot;\ * &quot;-&quot;??_);_(@_)"/>
    <numFmt numFmtId="171" formatCode="_(* #,##0_);_(* \(#,##0\);_(* &quot;-&quot;??_);_(@_)"/>
    <numFmt numFmtId="172" formatCode="_-* #,##0_-;\-* #,##0_-;_-* &quot;-&quot;??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 style="thin">
        <color theme="8" tint="0.3999800086021423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8" tint="0.39998000860214233"/>
      </left>
      <right style="thin">
        <color theme="8" tint="0.39998000860214233"/>
      </right>
      <top/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 style="thin">
        <color theme="8" tint="0.39998000860214233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2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7" fillId="23" borderId="9" xfId="0" applyNumberFormat="1" applyFont="1" applyFill="1" applyBorder="1" applyAlignment="1">
      <alignment horizontal="left" vertical="center" wrapText="1"/>
    </xf>
    <xf numFmtId="0" fontId="28" fillId="24" borderId="9" xfId="0" applyFont="1" applyFill="1" applyBorder="1" applyAlignment="1">
      <alignment horizontal="center" vertical="center" wrapText="1"/>
    </xf>
    <xf numFmtId="0" fontId="29" fillId="25" borderId="9" xfId="0" applyFont="1" applyFill="1" applyBorder="1" applyAlignment="1">
      <alignment horizontal="center" vertical="center" wrapText="1"/>
    </xf>
    <xf numFmtId="0" fontId="29" fillId="25" borderId="9" xfId="0" applyFont="1" applyFill="1" applyBorder="1" applyAlignment="1">
      <alignment horizontal="justify" vertical="center" wrapText="1"/>
    </xf>
    <xf numFmtId="172" fontId="29" fillId="25" borderId="9" xfId="166" applyNumberFormat="1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center" vertical="center" wrapText="1"/>
    </xf>
    <xf numFmtId="0" fontId="30" fillId="24" borderId="9" xfId="0" applyFont="1" applyFill="1" applyBorder="1" applyAlignment="1">
      <alignment horizontal="justify" vertical="center" wrapText="1"/>
    </xf>
    <xf numFmtId="0" fontId="29" fillId="23" borderId="9" xfId="0" applyFont="1" applyFill="1" applyBorder="1" applyAlignment="1">
      <alignment horizontal="justify" vertical="center" wrapText="1"/>
    </xf>
    <xf numFmtId="0" fontId="27" fillId="25" borderId="9" xfId="0" applyFont="1" applyFill="1" applyBorder="1" applyAlignment="1">
      <alignment horizontal="justify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5" fillId="26" borderId="0" xfId="0" applyFont="1" applyFill="1"/>
    <xf numFmtId="0" fontId="25" fillId="25" borderId="0" xfId="0" applyFont="1" applyFill="1"/>
    <xf numFmtId="0" fontId="25" fillId="26" borderId="0" xfId="0" applyFont="1" applyFill="1" applyAlignment="1">
      <alignment horizontal="right"/>
    </xf>
    <xf numFmtId="170" fontId="24" fillId="25" borderId="11" xfId="76" applyNumberFormat="1" applyFont="1" applyFill="1" applyBorder="1" applyAlignment="1">
      <alignment horizontal="right" vertical="center" wrapText="1"/>
    </xf>
    <xf numFmtId="0" fontId="24" fillId="25" borderId="11" xfId="0" applyFont="1" applyFill="1" applyBorder="1" applyAlignment="1">
      <alignment vertical="center" wrapText="1"/>
    </xf>
    <xf numFmtId="0" fontId="25" fillId="26" borderId="0" xfId="0" applyFont="1" applyFill="1" applyAlignment="1">
      <alignment horizontal="left"/>
    </xf>
    <xf numFmtId="0" fontId="25" fillId="25" borderId="0" xfId="0" applyFont="1" applyFill="1" applyAlignment="1">
      <alignment horizontal="left"/>
    </xf>
    <xf numFmtId="170" fontId="24" fillId="0" borderId="11" xfId="167" applyNumberFormat="1" applyFont="1" applyFill="1" applyBorder="1" applyAlignment="1">
      <alignment horizontal="right" vertical="center" wrapText="1"/>
    </xf>
    <xf numFmtId="170" fontId="24" fillId="0" borderId="11" xfId="76" applyNumberFormat="1" applyFont="1" applyFill="1" applyBorder="1" applyAlignment="1">
      <alignment vertical="center" wrapText="1"/>
    </xf>
    <xf numFmtId="0" fontId="25" fillId="26" borderId="0" xfId="0" applyFont="1" applyFill="1" applyAlignment="1">
      <alignment horizontal="center"/>
    </xf>
    <xf numFmtId="0" fontId="25" fillId="25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170" fontId="24" fillId="0" borderId="11" xfId="76" applyNumberFormat="1" applyFont="1" applyFill="1" applyBorder="1" applyAlignment="1">
      <alignment horizontal="center" vertical="center" wrapText="1"/>
    </xf>
    <xf numFmtId="170" fontId="24" fillId="0" borderId="12" xfId="167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70" fontId="24" fillId="0" borderId="12" xfId="76" applyNumberFormat="1" applyFont="1" applyFill="1" applyBorder="1" applyAlignment="1">
      <alignment horizontal="right" vertical="center" wrapText="1"/>
    </xf>
    <xf numFmtId="42" fontId="25" fillId="0" borderId="11" xfId="168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69" fontId="24" fillId="0" borderId="11" xfId="76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left" vertical="center" wrapText="1"/>
    </xf>
    <xf numFmtId="170" fontId="24" fillId="0" borderId="12" xfId="76" applyNumberFormat="1" applyFont="1" applyFill="1" applyBorder="1" applyAlignment="1">
      <alignment horizontal="center" vertical="center" wrapText="1"/>
    </xf>
    <xf numFmtId="170" fontId="24" fillId="0" borderId="13" xfId="76" applyNumberFormat="1" applyFont="1" applyFill="1" applyBorder="1" applyAlignment="1">
      <alignment horizontal="center" vertical="center" wrapText="1"/>
    </xf>
    <xf numFmtId="170" fontId="24" fillId="0" borderId="14" xfId="76" applyNumberFormat="1" applyFont="1" applyFill="1" applyBorder="1" applyAlignment="1">
      <alignment horizontal="center" vertical="center" wrapText="1"/>
    </xf>
    <xf numFmtId="170" fontId="24" fillId="25" borderId="12" xfId="76" applyNumberFormat="1" applyFont="1" applyFill="1" applyBorder="1" applyAlignment="1">
      <alignment horizontal="center" vertical="center" wrapText="1"/>
    </xf>
    <xf numFmtId="170" fontId="24" fillId="25" borderId="14" xfId="76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13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/>
    </xf>
    <xf numFmtId="0" fontId="24" fillId="0" borderId="13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textRotation="90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center" vertical="center" textRotation="90" wrapText="1"/>
    </xf>
    <xf numFmtId="0" fontId="25" fillId="25" borderId="13" xfId="0" applyFont="1" applyFill="1" applyBorder="1" applyAlignment="1">
      <alignment horizontal="center" vertical="center" textRotation="90" wrapText="1"/>
    </xf>
    <xf numFmtId="0" fontId="25" fillId="25" borderId="14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 textRotation="90" wrapText="1"/>
    </xf>
    <xf numFmtId="0" fontId="25" fillId="25" borderId="11" xfId="0" applyFont="1" applyFill="1" applyBorder="1" applyAlignment="1">
      <alignment horizontal="center" vertical="center" textRotation="90"/>
    </xf>
    <xf numFmtId="0" fontId="23" fillId="27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textRotation="90"/>
    </xf>
    <xf numFmtId="0" fontId="25" fillId="25" borderId="14" xfId="0" applyFont="1" applyFill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172" fontId="29" fillId="25" borderId="10" xfId="166" applyNumberFormat="1" applyFont="1" applyFill="1" applyBorder="1" applyAlignment="1">
      <alignment horizontal="center" vertical="center" wrapText="1"/>
    </xf>
    <xf numFmtId="172" fontId="29" fillId="25" borderId="15" xfId="166" applyNumberFormat="1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7" fillId="23" borderId="17" xfId="0" applyFont="1" applyFill="1" applyBorder="1" applyAlignment="1">
      <alignment horizontal="center" vertical="center" wrapText="1"/>
    </xf>
    <xf numFmtId="172" fontId="29" fillId="23" borderId="10" xfId="166" applyNumberFormat="1" applyFont="1" applyFill="1" applyBorder="1" applyAlignment="1">
      <alignment horizontal="center" vertical="center" wrapText="1"/>
    </xf>
    <xf numFmtId="172" fontId="29" fillId="23" borderId="18" xfId="166" applyNumberFormat="1" applyFont="1" applyFill="1" applyBorder="1" applyAlignment="1">
      <alignment horizontal="center" vertical="center" wrapText="1"/>
    </xf>
    <xf numFmtId="172" fontId="29" fillId="23" borderId="15" xfId="166" applyNumberFormat="1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29" fillId="23" borderId="18" xfId="0" applyFont="1" applyFill="1" applyBorder="1" applyAlignment="1">
      <alignment horizontal="center" vertical="center" wrapText="1"/>
    </xf>
    <xf numFmtId="0" fontId="29" fillId="23" borderId="15" xfId="0" applyFont="1" applyFill="1" applyBorder="1" applyAlignment="1">
      <alignment horizontal="center" vertical="center" wrapText="1"/>
    </xf>
    <xf numFmtId="172" fontId="27" fillId="25" borderId="10" xfId="166" applyNumberFormat="1" applyFont="1" applyFill="1" applyBorder="1" applyAlignment="1">
      <alignment horizontal="center" vertical="center" wrapText="1"/>
    </xf>
    <xf numFmtId="172" fontId="27" fillId="25" borderId="18" xfId="166" applyNumberFormat="1" applyFont="1" applyFill="1" applyBorder="1" applyAlignment="1">
      <alignment horizontal="center" vertical="center" wrapText="1"/>
    </xf>
    <xf numFmtId="172" fontId="27" fillId="25" borderId="15" xfId="166" applyNumberFormat="1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24" fillId="25" borderId="11" xfId="166" applyNumberFormat="1" applyFont="1" applyFill="1" applyBorder="1" applyAlignment="1">
      <alignment horizontal="right" vertical="center" wrapText="1"/>
    </xf>
    <xf numFmtId="170" fontId="24" fillId="0" borderId="11" xfId="167" applyNumberFormat="1" applyFont="1" applyFill="1" applyBorder="1" applyAlignment="1">
      <alignment horizontal="right" vertical="center" wrapText="1"/>
    </xf>
    <xf numFmtId="0" fontId="25" fillId="25" borderId="11" xfId="0" applyFont="1" applyFill="1" applyBorder="1" applyAlignment="1">
      <alignment horizontal="left" vertical="center" wrapText="1"/>
    </xf>
    <xf numFmtId="172" fontId="25" fillId="0" borderId="11" xfId="166" applyNumberFormat="1" applyFont="1" applyFill="1" applyBorder="1" applyAlignment="1">
      <alignment horizontal="center" vertical="center" wrapText="1"/>
    </xf>
    <xf numFmtId="172" fontId="24" fillId="0" borderId="12" xfId="166" applyNumberFormat="1" applyFont="1" applyFill="1" applyBorder="1" applyAlignment="1">
      <alignment horizontal="center" vertical="center" wrapText="1"/>
    </xf>
    <xf numFmtId="172" fontId="24" fillId="0" borderId="13" xfId="166" applyNumberFormat="1" applyFont="1" applyFill="1" applyBorder="1" applyAlignment="1">
      <alignment horizontal="center" vertical="center" wrapText="1"/>
    </xf>
    <xf numFmtId="172" fontId="24" fillId="0" borderId="14" xfId="166" applyNumberFormat="1" applyFont="1" applyFill="1" applyBorder="1" applyAlignment="1">
      <alignment horizontal="center" vertical="center" wrapText="1"/>
    </xf>
    <xf numFmtId="170" fontId="24" fillId="0" borderId="12" xfId="167" applyNumberFormat="1" applyFont="1" applyFill="1" applyBorder="1" applyAlignment="1">
      <alignment horizontal="center" vertical="center" wrapText="1"/>
    </xf>
    <xf numFmtId="170" fontId="24" fillId="0" borderId="14" xfId="167" applyNumberFormat="1" applyFont="1" applyFill="1" applyBorder="1" applyAlignment="1">
      <alignment horizontal="center" vertical="center" wrapText="1"/>
    </xf>
    <xf numFmtId="43" fontId="24" fillId="25" borderId="12" xfId="0" applyNumberFormat="1" applyFont="1" applyFill="1" applyBorder="1" applyAlignment="1">
      <alignment horizontal="center" vertical="center" wrapText="1"/>
    </xf>
    <xf numFmtId="172" fontId="24" fillId="25" borderId="12" xfId="166" applyNumberFormat="1" applyFont="1" applyFill="1" applyBorder="1" applyAlignment="1">
      <alignment horizontal="center" vertical="center" wrapText="1"/>
    </xf>
    <xf numFmtId="172" fontId="24" fillId="25" borderId="13" xfId="166" applyNumberFormat="1" applyFont="1" applyFill="1" applyBorder="1" applyAlignment="1">
      <alignment horizontal="center" vertical="center" wrapText="1"/>
    </xf>
    <xf numFmtId="172" fontId="24" fillId="25" borderId="14" xfId="166" applyNumberFormat="1" applyFont="1" applyFill="1" applyBorder="1" applyAlignment="1">
      <alignment horizontal="center" vertical="center" wrapText="1"/>
    </xf>
    <xf numFmtId="172" fontId="25" fillId="25" borderId="12" xfId="166" applyNumberFormat="1" applyFont="1" applyFill="1" applyBorder="1" applyAlignment="1">
      <alignment horizontal="center" vertical="center" wrapText="1"/>
    </xf>
    <xf numFmtId="172" fontId="25" fillId="25" borderId="13" xfId="166" applyNumberFormat="1" applyFont="1" applyFill="1" applyBorder="1" applyAlignment="1">
      <alignment horizontal="center" vertical="center" wrapText="1"/>
    </xf>
    <xf numFmtId="172" fontId="25" fillId="25" borderId="14" xfId="166" applyNumberFormat="1" applyFont="1" applyFill="1" applyBorder="1" applyAlignment="1">
      <alignment horizontal="center" vertical="center" wrapText="1"/>
    </xf>
    <xf numFmtId="170" fontId="24" fillId="0" borderId="13" xfId="167" applyNumberFormat="1" applyFont="1" applyFill="1" applyBorder="1" applyAlignment="1">
      <alignment horizontal="center" vertical="center" wrapText="1"/>
    </xf>
    <xf numFmtId="171" fontId="24" fillId="0" borderId="12" xfId="76" applyNumberFormat="1" applyFont="1" applyFill="1" applyBorder="1" applyAlignment="1">
      <alignment horizontal="center" vertical="center" wrapText="1"/>
    </xf>
    <xf numFmtId="171" fontId="24" fillId="0" borderId="13" xfId="76" applyNumberFormat="1" applyFont="1" applyFill="1" applyBorder="1" applyAlignment="1">
      <alignment horizontal="center" vertical="center" wrapText="1"/>
    </xf>
    <xf numFmtId="171" fontId="24" fillId="0" borderId="14" xfId="76" applyNumberFormat="1" applyFont="1" applyFill="1" applyBorder="1" applyAlignment="1">
      <alignment horizontal="center" vertical="center" wrapText="1"/>
    </xf>
    <xf numFmtId="169" fontId="24" fillId="0" borderId="12" xfId="76" applyFont="1" applyFill="1" applyBorder="1" applyAlignment="1">
      <alignment horizontal="center" vertical="center" wrapText="1"/>
    </xf>
    <xf numFmtId="169" fontId="24" fillId="0" borderId="14" xfId="76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172" fontId="24" fillId="25" borderId="12" xfId="166" applyNumberFormat="1" applyFont="1" applyFill="1" applyBorder="1" applyAlignment="1">
      <alignment horizontal="center" vertical="center" wrapText="1"/>
    </xf>
    <xf numFmtId="43" fontId="24" fillId="25" borderId="13" xfId="0" applyNumberFormat="1" applyFont="1" applyFill="1" applyBorder="1" applyAlignment="1">
      <alignment horizontal="center" vertical="center" wrapText="1"/>
    </xf>
    <xf numFmtId="43" fontId="24" fillId="25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20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20" xfId="0" applyFont="1" applyFill="1" applyBorder="1" applyAlignment="1">
      <alignment horizontal="center" vertical="center" textRotation="90" wrapText="1"/>
    </xf>
  </cellXfs>
  <cellStyles count="1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ormal 2" xfId="21"/>
    <cellStyle name="Porcentaje 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llares 2" xfId="59"/>
    <cellStyle name="Millares 3" xfId="60"/>
    <cellStyle name="Moneda 2" xfId="61"/>
    <cellStyle name="Moneda 3" xfId="62"/>
    <cellStyle name="Moneda 4" xfId="63"/>
    <cellStyle name="Normal 2 2" xfId="64"/>
    <cellStyle name="Normal 3" xfId="65"/>
    <cellStyle name="Normal 3 2" xfId="66"/>
    <cellStyle name="Normal 4" xfId="67"/>
    <cellStyle name="Normal 5" xfId="68"/>
    <cellStyle name="Note" xfId="69"/>
    <cellStyle name="Output" xfId="70"/>
    <cellStyle name="Porcentaje 2" xfId="71"/>
    <cellStyle name="Title" xfId="72"/>
    <cellStyle name="Warning Text" xfId="73"/>
    <cellStyle name="Moneda 5" xfId="74"/>
    <cellStyle name="Millares 4" xfId="75"/>
    <cellStyle name="Millares 5" xfId="76"/>
    <cellStyle name="Hipervínculo" xfId="77"/>
    <cellStyle name="Hipervínculo visitado" xfId="78"/>
    <cellStyle name="Hipervínculo" xfId="79"/>
    <cellStyle name="Hipervínculo visitado" xfId="80"/>
    <cellStyle name="Hipervínculo" xfId="81"/>
    <cellStyle name="Hipervínculo visitado" xfId="82"/>
    <cellStyle name="Hipervínculo" xfId="83"/>
    <cellStyle name="Hipervínculo visitado" xfId="84"/>
    <cellStyle name="Hipervínculo" xfId="85"/>
    <cellStyle name="Hipervínculo visitado" xfId="86"/>
    <cellStyle name="Hipervínculo" xfId="87"/>
    <cellStyle name="Hipervínculo visitado" xfId="88"/>
    <cellStyle name="Hipervínculo" xfId="89"/>
    <cellStyle name="Hipervínculo visitado" xfId="90"/>
    <cellStyle name="Hipervínculo" xfId="91"/>
    <cellStyle name="Hipervínculo visitado" xfId="92"/>
    <cellStyle name="Hipervínculo" xfId="93"/>
    <cellStyle name="Hipervínculo visitado" xfId="94"/>
    <cellStyle name="Hipervínculo" xfId="95"/>
    <cellStyle name="Hipervínculo visitado" xfId="96"/>
    <cellStyle name="Hipervínculo" xfId="97"/>
    <cellStyle name="Hipervínculo visitado" xfId="98"/>
    <cellStyle name="Hipervínculo" xfId="99"/>
    <cellStyle name="Hipervínculo visitado" xfId="100"/>
    <cellStyle name="Hipervínculo" xfId="101"/>
    <cellStyle name="Hipervínculo visitado" xfId="102"/>
    <cellStyle name="Hipervínculo" xfId="103"/>
    <cellStyle name="Hipervínculo visitado" xfId="104"/>
    <cellStyle name="Hipervínculo" xfId="105"/>
    <cellStyle name="Hipervínculo visitado" xfId="106"/>
    <cellStyle name="Hipervínculo" xfId="107"/>
    <cellStyle name="Hipervínculo visitado" xfId="108"/>
    <cellStyle name="Hipervínculo" xfId="109"/>
    <cellStyle name="Hipervínculo visitado" xfId="110"/>
    <cellStyle name="Hipervínculo" xfId="111"/>
    <cellStyle name="Hipervínculo visitado" xfId="112"/>
    <cellStyle name="Hipervínculo" xfId="113"/>
    <cellStyle name="Hipervínculo visitado" xfId="114"/>
    <cellStyle name="Hipervínculo" xfId="115"/>
    <cellStyle name="Hipervínculo visitado" xfId="116"/>
    <cellStyle name="Hipervínculo" xfId="117"/>
    <cellStyle name="Hipervínculo visitado" xfId="118"/>
    <cellStyle name="Hipervínculo" xfId="119"/>
    <cellStyle name="Hipervínculo visitado" xfId="120"/>
    <cellStyle name="Hipervínculo" xfId="121"/>
    <cellStyle name="Hipervínculo visitado" xfId="122"/>
    <cellStyle name="Hipervínculo" xfId="123"/>
    <cellStyle name="Hipervínculo visitado" xfId="124"/>
    <cellStyle name="Hipervínculo" xfId="125"/>
    <cellStyle name="Hipervínculo visitado" xfId="126"/>
    <cellStyle name="Hipervínculo" xfId="127"/>
    <cellStyle name="Hipervínculo visitado" xfId="128"/>
    <cellStyle name="Hipervínculo" xfId="129"/>
    <cellStyle name="Hipervínculo visitado" xfId="130"/>
    <cellStyle name="Hipervínculo" xfId="131"/>
    <cellStyle name="Hipervínculo visitado" xfId="132"/>
    <cellStyle name="Hipervínculo" xfId="133"/>
    <cellStyle name="Hipervínculo visitado" xfId="134"/>
    <cellStyle name="Hipervínculo" xfId="135"/>
    <cellStyle name="Hipervínculo visitado" xfId="136"/>
    <cellStyle name="Hipervínculo" xfId="137"/>
    <cellStyle name="Hipervínculo visitado" xfId="138"/>
    <cellStyle name="Hipervínculo" xfId="139"/>
    <cellStyle name="Hipervínculo visitado" xfId="140"/>
    <cellStyle name="Hipervínculo" xfId="141"/>
    <cellStyle name="Hipervínculo visitado" xfId="142"/>
    <cellStyle name="Hipervínculo" xfId="143"/>
    <cellStyle name="Hipervínculo visitado" xfId="144"/>
    <cellStyle name="Hipervínculo" xfId="145"/>
    <cellStyle name="Hipervínculo visitado" xfId="146"/>
    <cellStyle name="Hipervínculo" xfId="147"/>
    <cellStyle name="Hipervínculo visitado" xfId="148"/>
    <cellStyle name="Hipervínculo" xfId="149"/>
    <cellStyle name="Hipervínculo visitado" xfId="150"/>
    <cellStyle name="Hipervínculo" xfId="151"/>
    <cellStyle name="Hipervínculo visitado" xfId="152"/>
    <cellStyle name="Hipervínculo" xfId="153"/>
    <cellStyle name="Hipervínculo visitado" xfId="154"/>
    <cellStyle name="Hipervínculo" xfId="155"/>
    <cellStyle name="Hipervínculo visitado" xfId="156"/>
    <cellStyle name="Hipervínculo" xfId="157"/>
    <cellStyle name="Hipervínculo visitado" xfId="158"/>
    <cellStyle name="Hipervínculo" xfId="159"/>
    <cellStyle name="Hipervínculo visitado" xfId="160"/>
    <cellStyle name="Hipervínculo" xfId="161"/>
    <cellStyle name="Hipervínculo visitado" xfId="162"/>
    <cellStyle name="Millares 3 2" xfId="163"/>
    <cellStyle name="Moneda 5 2" xfId="164"/>
    <cellStyle name="Millares 4 2" xfId="165"/>
    <cellStyle name="Millares" xfId="166"/>
    <cellStyle name="Moneda 6" xfId="167"/>
    <cellStyle name="Moneda [0]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risthiam.ruiz\AppData\Local\Microsoft\Windows\INetCache\Content.Outlook\15QT1MPC\Copia%20de%20%20PAA%20%2024-01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O GENERAL"/>
      <sheetName val="Hoja1"/>
    </sheetNames>
    <sheetDataSet>
      <sheetData sheetId="0">
        <row r="34">
          <cell r="J34">
            <v>38500000</v>
          </cell>
        </row>
        <row r="35">
          <cell r="J35">
            <v>21000000</v>
          </cell>
        </row>
        <row r="36">
          <cell r="J36">
            <v>21000000</v>
          </cell>
        </row>
        <row r="41">
          <cell r="J41">
            <v>44000000</v>
          </cell>
        </row>
        <row r="42">
          <cell r="J42">
            <v>38500000</v>
          </cell>
        </row>
        <row r="56">
          <cell r="J56">
            <v>30000000</v>
          </cell>
        </row>
        <row r="197">
          <cell r="K197">
            <v>38500000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 topLeftCell="A1">
      <pane ySplit="5" topLeftCell="A6" activePane="bottomLeft" state="frozen"/>
      <selection pane="bottomLeft" activeCell="P6" sqref="P6"/>
    </sheetView>
  </sheetViews>
  <sheetFormatPr defaultColWidth="42.140625" defaultRowHeight="15"/>
  <cols>
    <col min="1" max="1" width="10.57421875" style="20" customWidth="1"/>
    <col min="2" max="2" width="17.57421875" style="20" customWidth="1"/>
    <col min="3" max="3" width="12.8515625" style="20" customWidth="1"/>
    <col min="4" max="4" width="15.140625" style="20" customWidth="1"/>
    <col min="5" max="5" width="16.140625" style="20" customWidth="1"/>
    <col min="6" max="6" width="16.8515625" style="20" customWidth="1"/>
    <col min="7" max="7" width="16.421875" style="20" customWidth="1"/>
    <col min="8" max="8" width="21.28125" style="20" customWidth="1"/>
    <col min="9" max="9" width="20.57421875" style="25" customWidth="1"/>
    <col min="10" max="10" width="19.140625" style="25" customWidth="1"/>
    <col min="11" max="11" width="22.421875" style="25" customWidth="1"/>
    <col min="12" max="12" width="25.57421875" style="25" customWidth="1"/>
    <col min="13" max="13" width="24.28125" style="25" customWidth="1"/>
    <col min="14" max="14" width="21.7109375" style="29" customWidth="1"/>
    <col min="15" max="15" width="17.00390625" style="20" customWidth="1"/>
    <col min="16" max="16" width="18.8515625" style="29" customWidth="1"/>
    <col min="17" max="16384" width="42.140625" style="20" customWidth="1"/>
  </cols>
  <sheetData>
    <row r="1" spans="1:16" ht="18.7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 customHeight="1">
      <c r="A2" s="73" t="s">
        <v>222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4.5" customHeight="1">
      <c r="A3" s="74" t="s">
        <v>194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23.25" customHeight="1">
      <c r="A4" s="75" t="s">
        <v>31</v>
      </c>
      <c r="B4" s="75"/>
      <c r="C4" s="75"/>
      <c r="D4" s="112" t="s">
        <v>193</v>
      </c>
      <c r="E4" s="112"/>
      <c r="F4" s="112"/>
      <c r="G4" s="112"/>
      <c r="H4" s="112"/>
      <c r="I4" s="113" t="s">
        <v>219</v>
      </c>
      <c r="J4" s="113"/>
      <c r="K4" s="113"/>
      <c r="L4" s="113"/>
      <c r="M4" s="113"/>
      <c r="N4" s="72" t="s">
        <v>0</v>
      </c>
      <c r="O4" s="72" t="s">
        <v>220</v>
      </c>
      <c r="P4" s="72" t="s">
        <v>221</v>
      </c>
    </row>
    <row r="5" spans="1:16" ht="25.5">
      <c r="A5" s="31" t="s">
        <v>38</v>
      </c>
      <c r="B5" s="31" t="s">
        <v>39</v>
      </c>
      <c r="C5" s="31" t="s">
        <v>40</v>
      </c>
      <c r="D5" s="37" t="s">
        <v>32</v>
      </c>
      <c r="E5" s="37" t="s">
        <v>33</v>
      </c>
      <c r="F5" s="37" t="s">
        <v>8</v>
      </c>
      <c r="G5" s="37" t="s">
        <v>218</v>
      </c>
      <c r="H5" s="37" t="s">
        <v>1</v>
      </c>
      <c r="I5" s="30" t="s">
        <v>223</v>
      </c>
      <c r="J5" s="30" t="s">
        <v>34</v>
      </c>
      <c r="K5" s="30" t="s">
        <v>35</v>
      </c>
      <c r="L5" s="30" t="s">
        <v>37</v>
      </c>
      <c r="M5" s="49" t="s">
        <v>36</v>
      </c>
      <c r="N5" s="72"/>
      <c r="O5" s="72"/>
      <c r="P5" s="72"/>
    </row>
    <row r="6" spans="1:16" ht="89.25" customHeight="1">
      <c r="A6" s="83" t="s">
        <v>41</v>
      </c>
      <c r="B6" s="91" t="s">
        <v>42</v>
      </c>
      <c r="C6" s="83" t="s">
        <v>43</v>
      </c>
      <c r="D6" s="83" t="s">
        <v>44</v>
      </c>
      <c r="E6" s="83" t="s">
        <v>45</v>
      </c>
      <c r="F6" s="172" t="s">
        <v>46</v>
      </c>
      <c r="G6" s="169" t="s">
        <v>47</v>
      </c>
      <c r="H6" s="70" t="s">
        <v>48</v>
      </c>
      <c r="I6" s="70" t="s">
        <v>197</v>
      </c>
      <c r="J6" s="38" t="s">
        <v>54</v>
      </c>
      <c r="K6" s="38" t="s">
        <v>351</v>
      </c>
      <c r="L6" s="38" t="s">
        <v>55</v>
      </c>
      <c r="M6" s="43" t="s">
        <v>350</v>
      </c>
      <c r="N6" s="77" t="s">
        <v>52</v>
      </c>
      <c r="O6" s="32">
        <v>58575000</v>
      </c>
      <c r="P6" s="48" t="s">
        <v>323</v>
      </c>
    </row>
    <row r="7" spans="1:16" ht="76.5">
      <c r="A7" s="84"/>
      <c r="B7" s="92"/>
      <c r="C7" s="84"/>
      <c r="D7" s="84"/>
      <c r="E7" s="84"/>
      <c r="F7" s="173"/>
      <c r="G7" s="170"/>
      <c r="H7" s="71"/>
      <c r="I7" s="71"/>
      <c r="J7" s="70" t="s">
        <v>49</v>
      </c>
      <c r="K7" s="39" t="s">
        <v>50</v>
      </c>
      <c r="L7" s="39" t="s">
        <v>51</v>
      </c>
      <c r="M7" s="35" t="s">
        <v>226</v>
      </c>
      <c r="N7" s="78"/>
      <c r="O7" s="65">
        <v>703215000</v>
      </c>
      <c r="P7" s="48" t="s">
        <v>323</v>
      </c>
    </row>
    <row r="8" spans="1:16" ht="76.5">
      <c r="A8" s="84"/>
      <c r="B8" s="92"/>
      <c r="C8" s="84"/>
      <c r="D8" s="84"/>
      <c r="E8" s="84"/>
      <c r="F8" s="173"/>
      <c r="G8" s="170"/>
      <c r="H8" s="71"/>
      <c r="I8" s="71"/>
      <c r="J8" s="71"/>
      <c r="K8" s="39" t="s">
        <v>224</v>
      </c>
      <c r="L8" s="39" t="s">
        <v>51</v>
      </c>
      <c r="M8" s="35" t="s">
        <v>227</v>
      </c>
      <c r="N8" s="78"/>
      <c r="O8" s="66"/>
      <c r="P8" s="48" t="s">
        <v>323</v>
      </c>
    </row>
    <row r="9" spans="1:16" ht="76.5">
      <c r="A9" s="84"/>
      <c r="B9" s="92"/>
      <c r="C9" s="84"/>
      <c r="D9" s="84"/>
      <c r="E9" s="84"/>
      <c r="F9" s="173"/>
      <c r="G9" s="170"/>
      <c r="H9" s="71"/>
      <c r="I9" s="71"/>
      <c r="J9" s="71"/>
      <c r="K9" s="39" t="s">
        <v>225</v>
      </c>
      <c r="L9" s="39" t="s">
        <v>51</v>
      </c>
      <c r="M9" s="35" t="s">
        <v>228</v>
      </c>
      <c r="N9" s="78"/>
      <c r="O9" s="66"/>
      <c r="P9" s="48" t="s">
        <v>323</v>
      </c>
    </row>
    <row r="10" spans="1:16" ht="89.25" customHeight="1">
      <c r="A10" s="84"/>
      <c r="B10" s="92"/>
      <c r="C10" s="84"/>
      <c r="D10" s="84"/>
      <c r="E10" s="84"/>
      <c r="F10" s="173"/>
      <c r="G10" s="170"/>
      <c r="H10" s="71"/>
      <c r="I10" s="71"/>
      <c r="J10" s="76"/>
      <c r="K10" s="39" t="s">
        <v>225</v>
      </c>
      <c r="L10" s="39" t="s">
        <v>51</v>
      </c>
      <c r="M10" s="35" t="s">
        <v>349</v>
      </c>
      <c r="N10" s="78"/>
      <c r="O10" s="67"/>
      <c r="P10" s="48" t="s">
        <v>323</v>
      </c>
    </row>
    <row r="11" spans="1:16" ht="102">
      <c r="A11" s="84"/>
      <c r="B11" s="92"/>
      <c r="C11" s="84"/>
      <c r="D11" s="84"/>
      <c r="E11" s="84"/>
      <c r="F11" s="173"/>
      <c r="G11" s="170"/>
      <c r="H11" s="71"/>
      <c r="I11" s="71"/>
      <c r="J11" s="39" t="s">
        <v>202</v>
      </c>
      <c r="K11" s="39" t="s">
        <v>229</v>
      </c>
      <c r="L11" s="39" t="s">
        <v>230</v>
      </c>
      <c r="M11" s="35" t="s">
        <v>231</v>
      </c>
      <c r="N11" s="78"/>
      <c r="O11" s="65">
        <v>800810434</v>
      </c>
      <c r="P11" s="48" t="s">
        <v>323</v>
      </c>
    </row>
    <row r="12" spans="1:16" ht="114.75">
      <c r="A12" s="84"/>
      <c r="B12" s="92"/>
      <c r="C12" s="84"/>
      <c r="D12" s="84"/>
      <c r="E12" s="84"/>
      <c r="F12" s="173"/>
      <c r="G12" s="170"/>
      <c r="H12" s="71"/>
      <c r="I12" s="71"/>
      <c r="J12" s="39" t="s">
        <v>53</v>
      </c>
      <c r="K12" s="39" t="s">
        <v>357</v>
      </c>
      <c r="L12" s="39" t="s">
        <v>232</v>
      </c>
      <c r="M12" s="35" t="s">
        <v>233</v>
      </c>
      <c r="N12" s="78"/>
      <c r="O12" s="66"/>
      <c r="P12" s="48" t="s">
        <v>323</v>
      </c>
    </row>
    <row r="13" spans="1:16" ht="114.75">
      <c r="A13" s="84"/>
      <c r="B13" s="92"/>
      <c r="C13" s="84"/>
      <c r="D13" s="84"/>
      <c r="E13" s="84"/>
      <c r="F13" s="173"/>
      <c r="G13" s="170"/>
      <c r="H13" s="71"/>
      <c r="I13" s="71"/>
      <c r="J13" s="39" t="s">
        <v>53</v>
      </c>
      <c r="K13" s="39" t="s">
        <v>234</v>
      </c>
      <c r="L13" s="39" t="s">
        <v>235</v>
      </c>
      <c r="M13" s="35" t="s">
        <v>236</v>
      </c>
      <c r="N13" s="78"/>
      <c r="O13" s="67"/>
      <c r="P13" s="48" t="s">
        <v>323</v>
      </c>
    </row>
    <row r="14" spans="1:16" ht="51">
      <c r="A14" s="84"/>
      <c r="B14" s="92"/>
      <c r="C14" s="84"/>
      <c r="D14" s="84"/>
      <c r="E14" s="84"/>
      <c r="F14" s="173"/>
      <c r="G14" s="170"/>
      <c r="H14" s="71"/>
      <c r="I14" s="71"/>
      <c r="J14" s="39" t="s">
        <v>202</v>
      </c>
      <c r="K14" s="39" t="s">
        <v>237</v>
      </c>
      <c r="L14" s="39" t="s">
        <v>238</v>
      </c>
      <c r="M14" s="35" t="s">
        <v>200</v>
      </c>
      <c r="N14" s="78"/>
      <c r="O14" s="27">
        <v>0</v>
      </c>
      <c r="P14" s="48" t="s">
        <v>324</v>
      </c>
    </row>
    <row r="15" spans="1:16" ht="76.5">
      <c r="A15" s="84"/>
      <c r="B15" s="92"/>
      <c r="C15" s="84"/>
      <c r="D15" s="84"/>
      <c r="E15" s="84"/>
      <c r="F15" s="173"/>
      <c r="G15" s="170"/>
      <c r="H15" s="71"/>
      <c r="I15" s="71"/>
      <c r="J15" s="39" t="s">
        <v>239</v>
      </c>
      <c r="K15" s="39" t="s">
        <v>240</v>
      </c>
      <c r="L15" s="39" t="s">
        <v>238</v>
      </c>
      <c r="M15" s="35" t="s">
        <v>241</v>
      </c>
      <c r="N15" s="78"/>
      <c r="O15" s="27">
        <v>0</v>
      </c>
      <c r="P15" s="48" t="s">
        <v>324</v>
      </c>
    </row>
    <row r="16" spans="1:16" ht="63.75" customHeight="1">
      <c r="A16" s="84"/>
      <c r="B16" s="92"/>
      <c r="C16" s="84"/>
      <c r="D16" s="84"/>
      <c r="E16" s="84"/>
      <c r="F16" s="173"/>
      <c r="G16" s="170"/>
      <c r="H16" s="71"/>
      <c r="I16" s="71"/>
      <c r="J16" s="39" t="s">
        <v>242</v>
      </c>
      <c r="K16" s="39" t="s">
        <v>243</v>
      </c>
      <c r="L16" s="39" t="s">
        <v>238</v>
      </c>
      <c r="M16" s="35" t="s">
        <v>241</v>
      </c>
      <c r="N16" s="78"/>
      <c r="O16" s="27">
        <v>0</v>
      </c>
      <c r="P16" s="48" t="s">
        <v>324</v>
      </c>
    </row>
    <row r="17" spans="1:16" ht="63.75" customHeight="1">
      <c r="A17" s="84"/>
      <c r="B17" s="92"/>
      <c r="C17" s="84"/>
      <c r="D17" s="84"/>
      <c r="E17" s="84"/>
      <c r="F17" s="173"/>
      <c r="G17" s="170"/>
      <c r="H17" s="71"/>
      <c r="I17" s="71"/>
      <c r="J17" s="39" t="s">
        <v>242</v>
      </c>
      <c r="K17" s="39" t="s">
        <v>244</v>
      </c>
      <c r="L17" s="39" t="s">
        <v>238</v>
      </c>
      <c r="M17" s="35" t="s">
        <v>56</v>
      </c>
      <c r="N17" s="78"/>
      <c r="O17" s="27">
        <v>0</v>
      </c>
      <c r="P17" s="48" t="s">
        <v>324</v>
      </c>
    </row>
    <row r="18" spans="1:16" ht="63.75">
      <c r="A18" s="84"/>
      <c r="B18" s="92"/>
      <c r="C18" s="84"/>
      <c r="D18" s="84"/>
      <c r="E18" s="84"/>
      <c r="F18" s="173"/>
      <c r="G18" s="170"/>
      <c r="H18" s="71"/>
      <c r="I18" s="71"/>
      <c r="J18" s="39" t="s">
        <v>57</v>
      </c>
      <c r="K18" s="39" t="s">
        <v>245</v>
      </c>
      <c r="L18" s="39" t="s">
        <v>58</v>
      </c>
      <c r="M18" s="35" t="s">
        <v>246</v>
      </c>
      <c r="N18" s="78"/>
      <c r="O18" s="27">
        <v>0</v>
      </c>
      <c r="P18" s="48" t="s">
        <v>323</v>
      </c>
    </row>
    <row r="19" spans="1:16" ht="63.75">
      <c r="A19" s="84"/>
      <c r="B19" s="92"/>
      <c r="C19" s="84"/>
      <c r="D19" s="84"/>
      <c r="E19" s="84"/>
      <c r="F19" s="173"/>
      <c r="G19" s="170"/>
      <c r="H19" s="71"/>
      <c r="I19" s="71"/>
      <c r="J19" s="39" t="s">
        <v>247</v>
      </c>
      <c r="K19" s="39" t="s">
        <v>225</v>
      </c>
      <c r="L19" s="39" t="s">
        <v>58</v>
      </c>
      <c r="M19" s="35" t="s">
        <v>248</v>
      </c>
      <c r="N19" s="78"/>
      <c r="O19" s="27">
        <v>0</v>
      </c>
      <c r="P19" s="48" t="s">
        <v>323</v>
      </c>
    </row>
    <row r="20" spans="1:16" ht="51">
      <c r="A20" s="84"/>
      <c r="B20" s="92"/>
      <c r="C20" s="84"/>
      <c r="D20" s="84"/>
      <c r="E20" s="84"/>
      <c r="F20" s="173"/>
      <c r="G20" s="170"/>
      <c r="H20" s="76"/>
      <c r="I20" s="76"/>
      <c r="J20" s="52" t="s">
        <v>88</v>
      </c>
      <c r="K20" s="41" t="s">
        <v>300</v>
      </c>
      <c r="L20" s="41" t="s">
        <v>238</v>
      </c>
      <c r="M20" s="53" t="s">
        <v>301</v>
      </c>
      <c r="N20" s="79"/>
      <c r="O20" s="27">
        <v>274800000</v>
      </c>
      <c r="P20" s="48" t="s">
        <v>324</v>
      </c>
    </row>
    <row r="21" spans="1:16" ht="9.75" customHeight="1">
      <c r="A21" s="84"/>
      <c r="B21" s="92"/>
      <c r="C21" s="84"/>
      <c r="D21" s="84"/>
      <c r="E21" s="84"/>
      <c r="F21" s="174"/>
      <c r="G21" s="171"/>
      <c r="H21" s="24"/>
      <c r="I21" s="24"/>
      <c r="J21" s="24"/>
      <c r="K21" s="24"/>
      <c r="L21" s="24"/>
      <c r="M21" s="24"/>
      <c r="N21" s="28"/>
      <c r="O21" s="21"/>
      <c r="P21" s="28"/>
    </row>
    <row r="22" spans="1:16" ht="76.5">
      <c r="A22" s="84"/>
      <c r="B22" s="92"/>
      <c r="C22" s="84"/>
      <c r="D22" s="84"/>
      <c r="E22" s="84"/>
      <c r="F22" s="172" t="s">
        <v>59</v>
      </c>
      <c r="G22" s="175" t="s">
        <v>60</v>
      </c>
      <c r="H22" s="80" t="s">
        <v>61</v>
      </c>
      <c r="I22" s="70" t="s">
        <v>62</v>
      </c>
      <c r="J22" s="39" t="s">
        <v>249</v>
      </c>
      <c r="K22" s="39" t="s">
        <v>250</v>
      </c>
      <c r="L22" s="39" t="s">
        <v>251</v>
      </c>
      <c r="M22" s="35" t="s">
        <v>252</v>
      </c>
      <c r="N22" s="77" t="s">
        <v>52</v>
      </c>
      <c r="O22" s="68">
        <v>20000000</v>
      </c>
      <c r="P22" s="48" t="s">
        <v>323</v>
      </c>
    </row>
    <row r="23" spans="1:16" ht="76.5">
      <c r="A23" s="84"/>
      <c r="B23" s="92"/>
      <c r="C23" s="84"/>
      <c r="D23" s="84"/>
      <c r="E23" s="84"/>
      <c r="F23" s="173"/>
      <c r="G23" s="176"/>
      <c r="H23" s="81"/>
      <c r="I23" s="71"/>
      <c r="J23" s="39" t="s">
        <v>247</v>
      </c>
      <c r="K23" s="39" t="s">
        <v>225</v>
      </c>
      <c r="L23" s="39" t="s">
        <v>251</v>
      </c>
      <c r="M23" s="35" t="s">
        <v>253</v>
      </c>
      <c r="N23" s="78"/>
      <c r="O23" s="69"/>
      <c r="P23" s="48" t="s">
        <v>323</v>
      </c>
    </row>
    <row r="24" spans="1:16" ht="76.5">
      <c r="A24" s="84"/>
      <c r="B24" s="92"/>
      <c r="C24" s="84"/>
      <c r="D24" s="84"/>
      <c r="E24" s="84"/>
      <c r="F24" s="173"/>
      <c r="G24" s="176"/>
      <c r="H24" s="82"/>
      <c r="I24" s="76"/>
      <c r="J24" s="39" t="s">
        <v>254</v>
      </c>
      <c r="K24" s="39" t="s">
        <v>255</v>
      </c>
      <c r="L24" s="39" t="s">
        <v>256</v>
      </c>
      <c r="M24" s="35" t="s">
        <v>257</v>
      </c>
      <c r="N24" s="79"/>
      <c r="O24" s="22">
        <v>0</v>
      </c>
      <c r="P24" s="48" t="s">
        <v>323</v>
      </c>
    </row>
    <row r="25" spans="1:16" ht="9.75" customHeight="1">
      <c r="A25" s="84"/>
      <c r="B25" s="92"/>
      <c r="C25" s="84"/>
      <c r="D25" s="84"/>
      <c r="E25" s="84"/>
      <c r="F25" s="174"/>
      <c r="G25" s="177"/>
      <c r="H25" s="24"/>
      <c r="I25" s="24"/>
      <c r="J25" s="24"/>
      <c r="K25" s="24"/>
      <c r="L25" s="24"/>
      <c r="M25" s="24"/>
      <c r="N25" s="28"/>
      <c r="O25" s="21"/>
      <c r="P25" s="28"/>
    </row>
    <row r="26" spans="1:16" ht="76.5" customHeight="1">
      <c r="A26" s="84"/>
      <c r="B26" s="92"/>
      <c r="C26" s="84"/>
      <c r="D26" s="84"/>
      <c r="E26" s="84"/>
      <c r="F26" s="88" t="s">
        <v>63</v>
      </c>
      <c r="G26" s="88" t="s">
        <v>64</v>
      </c>
      <c r="H26" s="80" t="s">
        <v>65</v>
      </c>
      <c r="I26" s="70" t="s">
        <v>271</v>
      </c>
      <c r="J26" s="39" t="s">
        <v>258</v>
      </c>
      <c r="K26" s="39" t="s">
        <v>259</v>
      </c>
      <c r="L26" s="39" t="s">
        <v>260</v>
      </c>
      <c r="M26" s="35" t="s">
        <v>261</v>
      </c>
      <c r="N26" s="119" t="s">
        <v>52</v>
      </c>
      <c r="O26" s="65">
        <v>323357091</v>
      </c>
      <c r="P26" s="42" t="s">
        <v>323</v>
      </c>
    </row>
    <row r="27" spans="1:16" ht="76.5">
      <c r="A27" s="84"/>
      <c r="B27" s="92"/>
      <c r="C27" s="84"/>
      <c r="D27" s="84"/>
      <c r="E27" s="84"/>
      <c r="F27" s="89"/>
      <c r="G27" s="89"/>
      <c r="H27" s="81"/>
      <c r="I27" s="71"/>
      <c r="J27" s="39" t="s">
        <v>201</v>
      </c>
      <c r="K27" s="39" t="s">
        <v>262</v>
      </c>
      <c r="L27" s="39" t="s">
        <v>260</v>
      </c>
      <c r="M27" s="35" t="s">
        <v>263</v>
      </c>
      <c r="N27" s="119"/>
      <c r="O27" s="66"/>
      <c r="P27" s="42" t="s">
        <v>323</v>
      </c>
    </row>
    <row r="28" spans="1:16" ht="76.5">
      <c r="A28" s="84"/>
      <c r="B28" s="92"/>
      <c r="C28" s="84"/>
      <c r="D28" s="84"/>
      <c r="E28" s="84"/>
      <c r="F28" s="89"/>
      <c r="G28" s="89"/>
      <c r="H28" s="82"/>
      <c r="I28" s="76"/>
      <c r="J28" s="39" t="s">
        <v>201</v>
      </c>
      <c r="K28" s="39" t="s">
        <v>264</v>
      </c>
      <c r="L28" s="39" t="s">
        <v>260</v>
      </c>
      <c r="M28" s="35" t="s">
        <v>265</v>
      </c>
      <c r="N28" s="119"/>
      <c r="O28" s="67"/>
      <c r="P28" s="42" t="s">
        <v>323</v>
      </c>
    </row>
    <row r="29" spans="1:16" ht="9.75" customHeight="1">
      <c r="A29" s="84"/>
      <c r="B29" s="92"/>
      <c r="C29" s="84"/>
      <c r="D29" s="84"/>
      <c r="E29" s="84"/>
      <c r="F29" s="89"/>
      <c r="G29" s="89"/>
      <c r="H29" s="24"/>
      <c r="I29" s="24"/>
      <c r="J29" s="24"/>
      <c r="K29" s="24"/>
      <c r="L29" s="24"/>
      <c r="M29" s="24"/>
      <c r="N29" s="28"/>
      <c r="O29" s="21"/>
      <c r="P29" s="28"/>
    </row>
    <row r="30" spans="1:16" ht="63.75" customHeight="1">
      <c r="A30" s="84"/>
      <c r="B30" s="92"/>
      <c r="C30" s="84"/>
      <c r="D30" s="84"/>
      <c r="E30" s="84"/>
      <c r="F30" s="89"/>
      <c r="G30" s="89"/>
      <c r="H30" s="70" t="s">
        <v>266</v>
      </c>
      <c r="I30" s="70" t="s">
        <v>302</v>
      </c>
      <c r="J30" s="39" t="s">
        <v>258</v>
      </c>
      <c r="K30" s="39" t="s">
        <v>267</v>
      </c>
      <c r="L30" s="39" t="s">
        <v>268</v>
      </c>
      <c r="M30" s="35" t="s">
        <v>269</v>
      </c>
      <c r="N30" s="119" t="s">
        <v>77</v>
      </c>
      <c r="O30" s="155">
        <v>33000000</v>
      </c>
      <c r="P30" s="42" t="s">
        <v>324</v>
      </c>
    </row>
    <row r="31" spans="1:16" ht="63.75" customHeight="1">
      <c r="A31" s="84"/>
      <c r="B31" s="92"/>
      <c r="C31" s="84"/>
      <c r="D31" s="84"/>
      <c r="E31" s="84"/>
      <c r="F31" s="89"/>
      <c r="G31" s="89"/>
      <c r="H31" s="71"/>
      <c r="I31" s="71"/>
      <c r="J31" s="39" t="s">
        <v>66</v>
      </c>
      <c r="K31" s="39" t="s">
        <v>67</v>
      </c>
      <c r="L31" s="39" t="s">
        <v>268</v>
      </c>
      <c r="M31" s="35" t="s">
        <v>270</v>
      </c>
      <c r="N31" s="119"/>
      <c r="O31" s="156"/>
      <c r="P31" s="42" t="s">
        <v>324</v>
      </c>
    </row>
    <row r="32" spans="1:16" ht="76.5">
      <c r="A32" s="84"/>
      <c r="B32" s="92"/>
      <c r="C32" s="84"/>
      <c r="D32" s="84"/>
      <c r="E32" s="84"/>
      <c r="F32" s="89"/>
      <c r="G32" s="89"/>
      <c r="H32" s="76"/>
      <c r="I32" s="76"/>
      <c r="J32" s="52" t="s">
        <v>88</v>
      </c>
      <c r="K32" s="41" t="s">
        <v>303</v>
      </c>
      <c r="L32" s="41" t="s">
        <v>304</v>
      </c>
      <c r="M32" s="53" t="s">
        <v>305</v>
      </c>
      <c r="N32" s="119"/>
      <c r="O32" s="157"/>
      <c r="P32" s="42" t="s">
        <v>324</v>
      </c>
    </row>
    <row r="33" spans="1:16" ht="9.75" customHeight="1">
      <c r="A33" s="95"/>
      <c r="B33" s="92"/>
      <c r="C33" s="95"/>
      <c r="D33" s="95"/>
      <c r="E33" s="95"/>
      <c r="F33" s="90"/>
      <c r="G33" s="90"/>
      <c r="H33" s="24"/>
      <c r="I33" s="24"/>
      <c r="J33" s="24"/>
      <c r="K33" s="24"/>
      <c r="L33" s="24"/>
      <c r="M33" s="24"/>
      <c r="N33" s="28"/>
      <c r="O33" s="21"/>
      <c r="P33" s="28"/>
    </row>
    <row r="34" spans="1:16" ht="117" customHeight="1">
      <c r="A34" s="83" t="s">
        <v>68</v>
      </c>
      <c r="B34" s="92"/>
      <c r="C34" s="88" t="s">
        <v>69</v>
      </c>
      <c r="D34" s="83" t="s">
        <v>70</v>
      </c>
      <c r="E34" s="88" t="s">
        <v>71</v>
      </c>
      <c r="F34" s="88" t="s">
        <v>72</v>
      </c>
      <c r="G34" s="88" t="s">
        <v>73</v>
      </c>
      <c r="H34" s="102" t="s">
        <v>74</v>
      </c>
      <c r="I34" s="70" t="s">
        <v>203</v>
      </c>
      <c r="J34" s="70" t="s">
        <v>75</v>
      </c>
      <c r="K34" s="70" t="s">
        <v>76</v>
      </c>
      <c r="L34" s="41" t="s">
        <v>272</v>
      </c>
      <c r="M34" s="53" t="s">
        <v>352</v>
      </c>
      <c r="N34" s="77" t="s">
        <v>77</v>
      </c>
      <c r="O34" s="65">
        <v>565580000</v>
      </c>
      <c r="P34" s="48" t="s">
        <v>325</v>
      </c>
    </row>
    <row r="35" spans="1:16" ht="89.25">
      <c r="A35" s="84"/>
      <c r="B35" s="92"/>
      <c r="C35" s="89"/>
      <c r="D35" s="84"/>
      <c r="E35" s="89"/>
      <c r="F35" s="89"/>
      <c r="G35" s="89"/>
      <c r="H35" s="103"/>
      <c r="I35" s="71"/>
      <c r="J35" s="71"/>
      <c r="K35" s="71"/>
      <c r="L35" s="41" t="s">
        <v>273</v>
      </c>
      <c r="M35" s="53" t="s">
        <v>274</v>
      </c>
      <c r="N35" s="78"/>
      <c r="O35" s="66"/>
      <c r="P35" s="48" t="s">
        <v>325</v>
      </c>
    </row>
    <row r="36" spans="1:16" ht="63.75">
      <c r="A36" s="84"/>
      <c r="B36" s="92"/>
      <c r="C36" s="89"/>
      <c r="D36" s="84"/>
      <c r="E36" s="89"/>
      <c r="F36" s="89"/>
      <c r="G36" s="89"/>
      <c r="H36" s="103"/>
      <c r="I36" s="71"/>
      <c r="J36" s="71"/>
      <c r="K36" s="71"/>
      <c r="L36" s="41" t="s">
        <v>275</v>
      </c>
      <c r="M36" s="53" t="s">
        <v>276</v>
      </c>
      <c r="N36" s="78"/>
      <c r="O36" s="66"/>
      <c r="P36" s="48" t="s">
        <v>325</v>
      </c>
    </row>
    <row r="37" spans="1:16" ht="51">
      <c r="A37" s="84"/>
      <c r="B37" s="92"/>
      <c r="C37" s="89"/>
      <c r="D37" s="84"/>
      <c r="E37" s="89"/>
      <c r="F37" s="89"/>
      <c r="G37" s="89"/>
      <c r="H37" s="104"/>
      <c r="I37" s="76"/>
      <c r="J37" s="76"/>
      <c r="K37" s="76"/>
      <c r="L37" s="41" t="s">
        <v>277</v>
      </c>
      <c r="M37" s="53" t="s">
        <v>278</v>
      </c>
      <c r="N37" s="79"/>
      <c r="O37" s="67"/>
      <c r="P37" s="48" t="s">
        <v>325</v>
      </c>
    </row>
    <row r="38" spans="1:16" ht="9.75" customHeight="1">
      <c r="A38" s="84"/>
      <c r="B38" s="92"/>
      <c r="C38" s="90"/>
      <c r="D38" s="84"/>
      <c r="E38" s="90"/>
      <c r="F38" s="90"/>
      <c r="G38" s="90"/>
      <c r="H38" s="19"/>
      <c r="I38" s="24"/>
      <c r="J38" s="24"/>
      <c r="K38" s="24"/>
      <c r="L38" s="24"/>
      <c r="M38" s="24"/>
      <c r="N38" s="28"/>
      <c r="O38" s="21"/>
      <c r="P38" s="28"/>
    </row>
    <row r="39" spans="1:16" ht="51" customHeight="1">
      <c r="A39" s="84"/>
      <c r="B39" s="92"/>
      <c r="C39" s="83" t="s">
        <v>78</v>
      </c>
      <c r="D39" s="84"/>
      <c r="E39" s="85" t="s">
        <v>79</v>
      </c>
      <c r="F39" s="88" t="s">
        <v>80</v>
      </c>
      <c r="G39" s="88" t="s">
        <v>81</v>
      </c>
      <c r="H39" s="80" t="s">
        <v>82</v>
      </c>
      <c r="I39" s="70" t="s">
        <v>299</v>
      </c>
      <c r="J39" s="70" t="s">
        <v>99</v>
      </c>
      <c r="K39" s="70" t="s">
        <v>100</v>
      </c>
      <c r="L39" s="40" t="s">
        <v>279</v>
      </c>
      <c r="M39" s="34" t="s">
        <v>280</v>
      </c>
      <c r="N39" s="77" t="s">
        <v>77</v>
      </c>
      <c r="O39" s="145">
        <v>847300000</v>
      </c>
      <c r="P39" s="45" t="s">
        <v>325</v>
      </c>
    </row>
    <row r="40" spans="1:16" ht="76.5">
      <c r="A40" s="84"/>
      <c r="B40" s="92"/>
      <c r="C40" s="84"/>
      <c r="D40" s="84"/>
      <c r="E40" s="86"/>
      <c r="F40" s="89"/>
      <c r="G40" s="89"/>
      <c r="H40" s="81"/>
      <c r="I40" s="71"/>
      <c r="J40" s="71"/>
      <c r="K40" s="71"/>
      <c r="L40" s="39" t="s">
        <v>281</v>
      </c>
      <c r="M40" s="35" t="s">
        <v>282</v>
      </c>
      <c r="N40" s="78"/>
      <c r="O40" s="154"/>
      <c r="P40" s="45" t="s">
        <v>325</v>
      </c>
    </row>
    <row r="41" spans="1:16" ht="63.75">
      <c r="A41" s="84"/>
      <c r="B41" s="92"/>
      <c r="C41" s="84"/>
      <c r="D41" s="84"/>
      <c r="E41" s="86"/>
      <c r="F41" s="89"/>
      <c r="G41" s="89"/>
      <c r="H41" s="81"/>
      <c r="I41" s="71"/>
      <c r="J41" s="71"/>
      <c r="K41" s="71"/>
      <c r="L41" s="40" t="s">
        <v>283</v>
      </c>
      <c r="M41" s="34" t="s">
        <v>284</v>
      </c>
      <c r="N41" s="78"/>
      <c r="O41" s="154"/>
      <c r="P41" s="45" t="s">
        <v>325</v>
      </c>
    </row>
    <row r="42" spans="1:16" ht="76.5">
      <c r="A42" s="84"/>
      <c r="B42" s="92"/>
      <c r="C42" s="84"/>
      <c r="D42" s="84"/>
      <c r="E42" s="86"/>
      <c r="F42" s="89"/>
      <c r="G42" s="89"/>
      <c r="H42" s="82"/>
      <c r="I42" s="76"/>
      <c r="J42" s="76"/>
      <c r="K42" s="76"/>
      <c r="L42" s="40" t="s">
        <v>285</v>
      </c>
      <c r="M42" s="34" t="s">
        <v>286</v>
      </c>
      <c r="N42" s="79"/>
      <c r="O42" s="146"/>
      <c r="P42" s="45" t="s">
        <v>325</v>
      </c>
    </row>
    <row r="43" spans="1:16" ht="9.75" customHeight="1">
      <c r="A43" s="84"/>
      <c r="B43" s="92"/>
      <c r="C43" s="84"/>
      <c r="D43" s="84"/>
      <c r="E43" s="86"/>
      <c r="F43" s="90"/>
      <c r="G43" s="90"/>
      <c r="H43" s="19"/>
      <c r="I43" s="24"/>
      <c r="J43" s="24"/>
      <c r="K43" s="24"/>
      <c r="L43" s="24"/>
      <c r="M43" s="24"/>
      <c r="N43" s="28"/>
      <c r="O43" s="21"/>
      <c r="P43" s="28"/>
    </row>
    <row r="44" spans="1:16" ht="89.25" customHeight="1">
      <c r="A44" s="84"/>
      <c r="B44" s="92"/>
      <c r="C44" s="84"/>
      <c r="D44" s="84"/>
      <c r="E44" s="86"/>
      <c r="F44" s="88" t="s">
        <v>83</v>
      </c>
      <c r="G44" s="88" t="s">
        <v>84</v>
      </c>
      <c r="H44" s="102" t="s">
        <v>287</v>
      </c>
      <c r="I44" s="70" t="s">
        <v>298</v>
      </c>
      <c r="J44" s="116" t="s">
        <v>99</v>
      </c>
      <c r="K44" s="116" t="s">
        <v>297</v>
      </c>
      <c r="L44" s="41" t="s">
        <v>288</v>
      </c>
      <c r="M44" s="53" t="s">
        <v>353</v>
      </c>
      <c r="N44" s="77" t="s">
        <v>77</v>
      </c>
      <c r="O44" s="26">
        <v>0</v>
      </c>
      <c r="P44" s="45"/>
    </row>
    <row r="45" spans="1:16" ht="81" customHeight="1">
      <c r="A45" s="84"/>
      <c r="B45" s="92"/>
      <c r="C45" s="84"/>
      <c r="D45" s="84"/>
      <c r="E45" s="86"/>
      <c r="F45" s="89"/>
      <c r="G45" s="89"/>
      <c r="H45" s="103"/>
      <c r="I45" s="71"/>
      <c r="J45" s="117"/>
      <c r="K45" s="117"/>
      <c r="L45" s="41" t="s">
        <v>289</v>
      </c>
      <c r="M45" s="53" t="s">
        <v>290</v>
      </c>
      <c r="N45" s="78"/>
      <c r="O45" s="26">
        <v>38500000</v>
      </c>
      <c r="P45" s="45" t="s">
        <v>325</v>
      </c>
    </row>
    <row r="46" spans="1:16" ht="38.25">
      <c r="A46" s="84"/>
      <c r="B46" s="92"/>
      <c r="C46" s="84"/>
      <c r="D46" s="84"/>
      <c r="E46" s="86"/>
      <c r="F46" s="89"/>
      <c r="G46" s="89"/>
      <c r="H46" s="103"/>
      <c r="I46" s="71"/>
      <c r="J46" s="117"/>
      <c r="K46" s="117"/>
      <c r="L46" s="41" t="s">
        <v>291</v>
      </c>
      <c r="M46" s="53" t="s">
        <v>292</v>
      </c>
      <c r="N46" s="78"/>
      <c r="O46" s="51">
        <v>0</v>
      </c>
      <c r="P46" s="45"/>
    </row>
    <row r="47" spans="1:16" ht="63.75">
      <c r="A47" s="84"/>
      <c r="B47" s="92"/>
      <c r="C47" s="84"/>
      <c r="D47" s="84"/>
      <c r="E47" s="86"/>
      <c r="F47" s="89"/>
      <c r="G47" s="89"/>
      <c r="H47" s="103"/>
      <c r="I47" s="71"/>
      <c r="J47" s="117"/>
      <c r="K47" s="117"/>
      <c r="L47" s="41" t="s">
        <v>293</v>
      </c>
      <c r="M47" s="53" t="s">
        <v>294</v>
      </c>
      <c r="N47" s="78"/>
      <c r="O47" s="51">
        <v>38500000</v>
      </c>
      <c r="P47" s="45" t="s">
        <v>325</v>
      </c>
    </row>
    <row r="48" spans="1:16" ht="76.5">
      <c r="A48" s="84"/>
      <c r="B48" s="92"/>
      <c r="C48" s="84"/>
      <c r="D48" s="84"/>
      <c r="E48" s="86"/>
      <c r="F48" s="89"/>
      <c r="G48" s="89"/>
      <c r="H48" s="104"/>
      <c r="I48" s="76"/>
      <c r="J48" s="118"/>
      <c r="K48" s="118"/>
      <c r="L48" s="41" t="s">
        <v>295</v>
      </c>
      <c r="M48" s="53" t="s">
        <v>296</v>
      </c>
      <c r="N48" s="79"/>
      <c r="O48" s="51">
        <v>0</v>
      </c>
      <c r="P48" s="36"/>
    </row>
    <row r="49" spans="1:16" ht="9.75" customHeight="1">
      <c r="A49" s="84"/>
      <c r="B49" s="92"/>
      <c r="C49" s="84"/>
      <c r="D49" s="84"/>
      <c r="E49" s="86"/>
      <c r="F49" s="90"/>
      <c r="G49" s="90"/>
      <c r="H49" s="19"/>
      <c r="I49" s="24"/>
      <c r="J49" s="24"/>
      <c r="K49" s="24"/>
      <c r="L49" s="24"/>
      <c r="M49" s="24"/>
      <c r="N49" s="28"/>
      <c r="O49" s="21"/>
      <c r="P49" s="28"/>
    </row>
    <row r="50" spans="1:16" ht="105" customHeight="1">
      <c r="A50" s="84"/>
      <c r="B50" s="92"/>
      <c r="C50" s="84"/>
      <c r="D50" s="84"/>
      <c r="E50" s="86"/>
      <c r="F50" s="93" t="s">
        <v>85</v>
      </c>
      <c r="G50" s="93" t="s">
        <v>86</v>
      </c>
      <c r="H50" s="102" t="s">
        <v>87</v>
      </c>
      <c r="I50" s="70" t="s">
        <v>79</v>
      </c>
      <c r="J50" s="43" t="s">
        <v>88</v>
      </c>
      <c r="K50" s="43" t="s">
        <v>92</v>
      </c>
      <c r="L50" s="43" t="s">
        <v>356</v>
      </c>
      <c r="M50" s="43" t="s">
        <v>204</v>
      </c>
      <c r="N50" s="44" t="s">
        <v>89</v>
      </c>
      <c r="O50" s="33">
        <v>14435718</v>
      </c>
      <c r="P50" s="45" t="s">
        <v>326</v>
      </c>
    </row>
    <row r="51" spans="1:16" ht="73.5" customHeight="1">
      <c r="A51" s="84"/>
      <c r="B51" s="92"/>
      <c r="C51" s="84"/>
      <c r="D51" s="84"/>
      <c r="E51" s="86"/>
      <c r="F51" s="94"/>
      <c r="G51" s="94"/>
      <c r="H51" s="103"/>
      <c r="I51" s="71"/>
      <c r="J51" s="46" t="s">
        <v>88</v>
      </c>
      <c r="K51" s="43" t="s">
        <v>196</v>
      </c>
      <c r="L51" s="46" t="s">
        <v>195</v>
      </c>
      <c r="M51" s="46" t="s">
        <v>98</v>
      </c>
      <c r="N51" s="44" t="s">
        <v>90</v>
      </c>
      <c r="O51" s="50"/>
      <c r="P51" s="45"/>
    </row>
    <row r="52" spans="1:16" ht="71.25" customHeight="1">
      <c r="A52" s="84"/>
      <c r="B52" s="92"/>
      <c r="C52" s="84"/>
      <c r="D52" s="84"/>
      <c r="E52" s="86"/>
      <c r="F52" s="94"/>
      <c r="G52" s="94"/>
      <c r="H52" s="103"/>
      <c r="I52" s="71"/>
      <c r="J52" s="119" t="s">
        <v>94</v>
      </c>
      <c r="K52" s="109" t="s">
        <v>97</v>
      </c>
      <c r="L52" s="108" t="s">
        <v>91</v>
      </c>
      <c r="M52" s="108" t="s">
        <v>93</v>
      </c>
      <c r="N52" s="77" t="s">
        <v>52</v>
      </c>
      <c r="O52" s="65">
        <v>119820000</v>
      </c>
      <c r="P52" s="158" t="s">
        <v>323</v>
      </c>
    </row>
    <row r="53" spans="1:16" ht="44.25" customHeight="1">
      <c r="A53" s="84"/>
      <c r="B53" s="92"/>
      <c r="C53" s="84"/>
      <c r="D53" s="84"/>
      <c r="E53" s="86"/>
      <c r="F53" s="94"/>
      <c r="G53" s="94"/>
      <c r="H53" s="103"/>
      <c r="I53" s="71"/>
      <c r="J53" s="119"/>
      <c r="K53" s="109"/>
      <c r="L53" s="108"/>
      <c r="M53" s="108"/>
      <c r="N53" s="79"/>
      <c r="O53" s="67"/>
      <c r="P53" s="159"/>
    </row>
    <row r="54" spans="1:16" ht="93.75" customHeight="1">
      <c r="A54" s="84"/>
      <c r="B54" s="92"/>
      <c r="C54" s="84"/>
      <c r="D54" s="84"/>
      <c r="E54" s="86"/>
      <c r="F54" s="94"/>
      <c r="G54" s="94"/>
      <c r="H54" s="103"/>
      <c r="I54" s="71"/>
      <c r="J54" s="52" t="s">
        <v>88</v>
      </c>
      <c r="K54" s="41" t="s">
        <v>307</v>
      </c>
      <c r="L54" s="41" t="s">
        <v>355</v>
      </c>
      <c r="M54" s="53" t="s">
        <v>306</v>
      </c>
      <c r="N54" s="47" t="s">
        <v>77</v>
      </c>
      <c r="O54" s="27">
        <v>220000000</v>
      </c>
      <c r="P54" s="54" t="s">
        <v>324</v>
      </c>
    </row>
    <row r="55" spans="1:16" ht="115.5" customHeight="1">
      <c r="A55" s="84"/>
      <c r="B55" s="92"/>
      <c r="C55" s="84"/>
      <c r="D55" s="84"/>
      <c r="E55" s="86"/>
      <c r="F55" s="94"/>
      <c r="G55" s="94"/>
      <c r="H55" s="103"/>
      <c r="I55" s="71"/>
      <c r="J55" s="52" t="s">
        <v>88</v>
      </c>
      <c r="K55" s="41" t="s">
        <v>307</v>
      </c>
      <c r="L55" s="41" t="s">
        <v>308</v>
      </c>
      <c r="M55" s="53" t="s">
        <v>309</v>
      </c>
      <c r="N55" s="47" t="s">
        <v>77</v>
      </c>
      <c r="O55" s="27">
        <v>72200000</v>
      </c>
      <c r="P55" s="54" t="s">
        <v>324</v>
      </c>
    </row>
    <row r="56" spans="1:16" ht="9.75" customHeight="1">
      <c r="A56" s="19"/>
      <c r="B56" s="19"/>
      <c r="C56" s="19"/>
      <c r="D56" s="19"/>
      <c r="E56" s="19"/>
      <c r="F56" s="19"/>
      <c r="G56" s="19"/>
      <c r="H56" s="19"/>
      <c r="I56" s="24"/>
      <c r="J56" s="24"/>
      <c r="K56" s="24"/>
      <c r="L56" s="24"/>
      <c r="M56" s="24"/>
      <c r="N56" s="28"/>
      <c r="O56" s="21"/>
      <c r="P56" s="28"/>
    </row>
    <row r="57" spans="1:16" s="18" customFormat="1" ht="57" customHeight="1">
      <c r="A57" s="85" t="s">
        <v>124</v>
      </c>
      <c r="B57" s="85" t="s">
        <v>125</v>
      </c>
      <c r="C57" s="99" t="s">
        <v>160</v>
      </c>
      <c r="D57" s="85" t="s">
        <v>126</v>
      </c>
      <c r="E57" s="99" t="s">
        <v>212</v>
      </c>
      <c r="F57" s="102" t="s">
        <v>24</v>
      </c>
      <c r="G57" s="102" t="s">
        <v>25</v>
      </c>
      <c r="H57" s="102" t="s">
        <v>27</v>
      </c>
      <c r="I57" s="70" t="s">
        <v>154</v>
      </c>
      <c r="J57" s="96" t="s">
        <v>88</v>
      </c>
      <c r="K57" s="96" t="s">
        <v>153</v>
      </c>
      <c r="L57" s="96" t="s">
        <v>28</v>
      </c>
      <c r="M57" s="96" t="s">
        <v>354</v>
      </c>
      <c r="N57" s="77" t="s">
        <v>26</v>
      </c>
      <c r="O57" s="148">
        <v>265400000</v>
      </c>
      <c r="P57" s="77" t="s">
        <v>326</v>
      </c>
    </row>
    <row r="58" spans="1:16" s="18" customFormat="1" ht="71.25" customHeight="1">
      <c r="A58" s="86"/>
      <c r="B58" s="86"/>
      <c r="C58" s="100"/>
      <c r="D58" s="86"/>
      <c r="E58" s="100"/>
      <c r="F58" s="103"/>
      <c r="G58" s="103"/>
      <c r="H58" s="103"/>
      <c r="I58" s="71"/>
      <c r="J58" s="97"/>
      <c r="K58" s="97"/>
      <c r="L58" s="97"/>
      <c r="M58" s="97"/>
      <c r="N58" s="78"/>
      <c r="O58" s="149"/>
      <c r="P58" s="78"/>
    </row>
    <row r="59" spans="1:16" s="18" customFormat="1" ht="60.75" customHeight="1">
      <c r="A59" s="87"/>
      <c r="B59" s="87"/>
      <c r="C59" s="101"/>
      <c r="D59" s="87"/>
      <c r="E59" s="101"/>
      <c r="F59" s="104"/>
      <c r="G59" s="104"/>
      <c r="H59" s="104"/>
      <c r="I59" s="76"/>
      <c r="J59" s="98"/>
      <c r="K59" s="98"/>
      <c r="L59" s="98"/>
      <c r="M59" s="98"/>
      <c r="N59" s="79"/>
      <c r="O59" s="150"/>
      <c r="P59" s="79"/>
    </row>
    <row r="60" spans="1:16" ht="9.75" customHeight="1">
      <c r="A60" s="19"/>
      <c r="B60" s="19"/>
      <c r="C60" s="19"/>
      <c r="D60" s="19"/>
      <c r="E60" s="19"/>
      <c r="F60" s="19"/>
      <c r="G60" s="19"/>
      <c r="H60" s="19"/>
      <c r="I60" s="24"/>
      <c r="J60" s="24"/>
      <c r="K60" s="24"/>
      <c r="L60" s="24"/>
      <c r="M60" s="24"/>
      <c r="N60" s="19"/>
      <c r="O60" s="21"/>
      <c r="P60" s="28"/>
    </row>
    <row r="61" spans="1:16" s="18" customFormat="1" ht="48" customHeight="1">
      <c r="A61" s="105" t="s">
        <v>124</v>
      </c>
      <c r="B61" s="105" t="s">
        <v>125</v>
      </c>
      <c r="C61" s="106" t="s">
        <v>158</v>
      </c>
      <c r="D61" s="105" t="s">
        <v>126</v>
      </c>
      <c r="E61" s="106" t="s">
        <v>182</v>
      </c>
      <c r="F61" s="107" t="s">
        <v>9</v>
      </c>
      <c r="G61" s="107" t="s">
        <v>11</v>
      </c>
      <c r="H61" s="107" t="s">
        <v>10</v>
      </c>
      <c r="I61" s="109" t="s">
        <v>95</v>
      </c>
      <c r="J61" s="108" t="s">
        <v>88</v>
      </c>
      <c r="K61" s="108" t="s">
        <v>310</v>
      </c>
      <c r="L61" s="108" t="s">
        <v>311</v>
      </c>
      <c r="M61" s="108" t="s">
        <v>131</v>
      </c>
      <c r="N61" s="119" t="s">
        <v>151</v>
      </c>
      <c r="O61" s="148">
        <v>0</v>
      </c>
      <c r="P61" s="77" t="s">
        <v>326</v>
      </c>
    </row>
    <row r="62" spans="1:16" s="18" customFormat="1" ht="34.5" customHeight="1">
      <c r="A62" s="105"/>
      <c r="B62" s="105"/>
      <c r="C62" s="105"/>
      <c r="D62" s="105"/>
      <c r="E62" s="105"/>
      <c r="F62" s="107"/>
      <c r="G62" s="107"/>
      <c r="H62" s="107"/>
      <c r="I62" s="109"/>
      <c r="J62" s="108"/>
      <c r="K62" s="108"/>
      <c r="L62" s="108"/>
      <c r="M62" s="108"/>
      <c r="N62" s="119"/>
      <c r="O62" s="149"/>
      <c r="P62" s="78"/>
    </row>
    <row r="63" spans="1:16" s="18" customFormat="1" ht="86.25" customHeight="1">
      <c r="A63" s="105"/>
      <c r="B63" s="105"/>
      <c r="C63" s="105"/>
      <c r="D63" s="105"/>
      <c r="E63" s="105"/>
      <c r="F63" s="107"/>
      <c r="G63" s="107"/>
      <c r="H63" s="107"/>
      <c r="I63" s="109"/>
      <c r="J63" s="108"/>
      <c r="K63" s="108"/>
      <c r="L63" s="108"/>
      <c r="M63" s="108"/>
      <c r="N63" s="119"/>
      <c r="O63" s="150"/>
      <c r="P63" s="79"/>
    </row>
    <row r="64" spans="1:16" s="18" customFormat="1" ht="44.25" customHeight="1">
      <c r="A64" s="105"/>
      <c r="B64" s="105"/>
      <c r="C64" s="105"/>
      <c r="D64" s="105"/>
      <c r="E64" s="105"/>
      <c r="F64" s="107"/>
      <c r="G64" s="107"/>
      <c r="H64" s="107"/>
      <c r="I64" s="109" t="s">
        <v>162</v>
      </c>
      <c r="J64" s="108" t="s">
        <v>88</v>
      </c>
      <c r="K64" s="108" t="s">
        <v>133</v>
      </c>
      <c r="L64" s="108" t="s">
        <v>312</v>
      </c>
      <c r="M64" s="108" t="s">
        <v>313</v>
      </c>
      <c r="N64" s="39" t="s">
        <v>205</v>
      </c>
      <c r="O64" s="142">
        <v>0</v>
      </c>
      <c r="P64" s="102" t="s">
        <v>326</v>
      </c>
    </row>
    <row r="65" spans="1:16" s="18" customFormat="1" ht="40.5" customHeight="1">
      <c r="A65" s="105"/>
      <c r="B65" s="105"/>
      <c r="C65" s="105"/>
      <c r="D65" s="105"/>
      <c r="E65" s="105"/>
      <c r="F65" s="107"/>
      <c r="G65" s="107"/>
      <c r="H65" s="107"/>
      <c r="I65" s="109"/>
      <c r="J65" s="108"/>
      <c r="K65" s="108"/>
      <c r="L65" s="108"/>
      <c r="M65" s="108"/>
      <c r="N65" s="39" t="s">
        <v>207</v>
      </c>
      <c r="O65" s="143"/>
      <c r="P65" s="103"/>
    </row>
    <row r="66" spans="1:16" s="18" customFormat="1" ht="40.5" customHeight="1">
      <c r="A66" s="105"/>
      <c r="B66" s="105"/>
      <c r="C66" s="105"/>
      <c r="D66" s="105"/>
      <c r="E66" s="105"/>
      <c r="F66" s="107"/>
      <c r="G66" s="107"/>
      <c r="H66" s="107"/>
      <c r="I66" s="109"/>
      <c r="J66" s="108"/>
      <c r="K66" s="108"/>
      <c r="L66" s="108"/>
      <c r="M66" s="108"/>
      <c r="N66" s="39" t="s">
        <v>208</v>
      </c>
      <c r="O66" s="143"/>
      <c r="P66" s="103"/>
    </row>
    <row r="67" spans="1:16" s="18" customFormat="1" ht="54" customHeight="1">
      <c r="A67" s="105"/>
      <c r="B67" s="105"/>
      <c r="C67" s="105"/>
      <c r="D67" s="105"/>
      <c r="E67" s="105"/>
      <c r="F67" s="107"/>
      <c r="G67" s="107"/>
      <c r="H67" s="107"/>
      <c r="I67" s="109"/>
      <c r="J67" s="108"/>
      <c r="K67" s="108"/>
      <c r="L67" s="108"/>
      <c r="M67" s="108"/>
      <c r="N67" s="39" t="s">
        <v>206</v>
      </c>
      <c r="O67" s="144"/>
      <c r="P67" s="104"/>
    </row>
    <row r="68" spans="1:16" s="18" customFormat="1" ht="25.5" customHeight="1">
      <c r="A68" s="105"/>
      <c r="B68" s="105"/>
      <c r="C68" s="105"/>
      <c r="D68" s="105"/>
      <c r="E68" s="105"/>
      <c r="F68" s="107"/>
      <c r="G68" s="107"/>
      <c r="H68" s="107"/>
      <c r="I68" s="109" t="s">
        <v>96</v>
      </c>
      <c r="J68" s="108" t="s">
        <v>88</v>
      </c>
      <c r="K68" s="108" t="s">
        <v>135</v>
      </c>
      <c r="L68" s="108" t="s">
        <v>314</v>
      </c>
      <c r="M68" s="108" t="s">
        <v>134</v>
      </c>
      <c r="N68" s="119" t="s">
        <v>152</v>
      </c>
      <c r="O68" s="142">
        <v>0</v>
      </c>
      <c r="P68" s="102" t="s">
        <v>326</v>
      </c>
    </row>
    <row r="69" spans="1:16" s="18" customFormat="1" ht="54" customHeight="1">
      <c r="A69" s="105"/>
      <c r="B69" s="105"/>
      <c r="C69" s="105"/>
      <c r="D69" s="105"/>
      <c r="E69" s="105"/>
      <c r="F69" s="107"/>
      <c r="G69" s="107"/>
      <c r="H69" s="107"/>
      <c r="I69" s="109"/>
      <c r="J69" s="108"/>
      <c r="K69" s="108"/>
      <c r="L69" s="108"/>
      <c r="M69" s="108"/>
      <c r="N69" s="119"/>
      <c r="O69" s="144"/>
      <c r="P69" s="104"/>
    </row>
    <row r="70" spans="1:16" s="18" customFormat="1" ht="58.5" customHeight="1">
      <c r="A70" s="105"/>
      <c r="B70" s="105"/>
      <c r="C70" s="105"/>
      <c r="D70" s="105"/>
      <c r="E70" s="105"/>
      <c r="F70" s="107"/>
      <c r="G70" s="107"/>
      <c r="H70" s="107"/>
      <c r="I70" s="109" t="s">
        <v>163</v>
      </c>
      <c r="J70" s="108" t="s">
        <v>88</v>
      </c>
      <c r="K70" s="108" t="s">
        <v>136</v>
      </c>
      <c r="L70" s="108" t="s">
        <v>315</v>
      </c>
      <c r="M70" s="108" t="s">
        <v>316</v>
      </c>
      <c r="N70" s="119" t="s">
        <v>211</v>
      </c>
      <c r="O70" s="142">
        <v>0</v>
      </c>
      <c r="P70" s="102" t="s">
        <v>326</v>
      </c>
    </row>
    <row r="71" spans="1:16" s="18" customFormat="1" ht="15.75">
      <c r="A71" s="105"/>
      <c r="B71" s="105"/>
      <c r="C71" s="105"/>
      <c r="D71" s="105"/>
      <c r="E71" s="105"/>
      <c r="F71" s="107"/>
      <c r="G71" s="107"/>
      <c r="H71" s="107"/>
      <c r="I71" s="109"/>
      <c r="J71" s="108"/>
      <c r="K71" s="108"/>
      <c r="L71" s="108"/>
      <c r="M71" s="108"/>
      <c r="N71" s="119"/>
      <c r="O71" s="143"/>
      <c r="P71" s="103"/>
    </row>
    <row r="72" spans="1:16" s="18" customFormat="1" ht="15.75">
      <c r="A72" s="105"/>
      <c r="B72" s="105"/>
      <c r="C72" s="105"/>
      <c r="D72" s="105"/>
      <c r="E72" s="105"/>
      <c r="F72" s="107"/>
      <c r="G72" s="107"/>
      <c r="H72" s="107"/>
      <c r="I72" s="109"/>
      <c r="J72" s="108"/>
      <c r="K72" s="108"/>
      <c r="L72" s="108"/>
      <c r="M72" s="108"/>
      <c r="N72" s="119"/>
      <c r="O72" s="143"/>
      <c r="P72" s="103"/>
    </row>
    <row r="73" spans="1:16" s="18" customFormat="1" ht="15.75">
      <c r="A73" s="105"/>
      <c r="B73" s="105"/>
      <c r="C73" s="105"/>
      <c r="D73" s="105"/>
      <c r="E73" s="105"/>
      <c r="F73" s="107"/>
      <c r="G73" s="107"/>
      <c r="H73" s="107"/>
      <c r="I73" s="109"/>
      <c r="J73" s="108"/>
      <c r="K73" s="108"/>
      <c r="L73" s="108"/>
      <c r="M73" s="108"/>
      <c r="N73" s="119"/>
      <c r="O73" s="143"/>
      <c r="P73" s="103"/>
    </row>
    <row r="74" spans="1:16" s="18" customFormat="1" ht="15.75">
      <c r="A74" s="105"/>
      <c r="B74" s="105"/>
      <c r="C74" s="105"/>
      <c r="D74" s="105"/>
      <c r="E74" s="105"/>
      <c r="F74" s="107"/>
      <c r="G74" s="107"/>
      <c r="H74" s="107"/>
      <c r="I74" s="109"/>
      <c r="J74" s="108"/>
      <c r="K74" s="108"/>
      <c r="L74" s="108"/>
      <c r="M74" s="108"/>
      <c r="N74" s="119"/>
      <c r="O74" s="143"/>
      <c r="P74" s="103"/>
    </row>
    <row r="75" spans="1:16" s="18" customFormat="1" ht="15.75">
      <c r="A75" s="105"/>
      <c r="B75" s="105"/>
      <c r="C75" s="105"/>
      <c r="D75" s="105"/>
      <c r="E75" s="105"/>
      <c r="F75" s="107"/>
      <c r="G75" s="107"/>
      <c r="H75" s="107"/>
      <c r="I75" s="109"/>
      <c r="J75" s="108"/>
      <c r="K75" s="108"/>
      <c r="L75" s="108"/>
      <c r="M75" s="108"/>
      <c r="N75" s="119"/>
      <c r="O75" s="143"/>
      <c r="P75" s="103"/>
    </row>
    <row r="76" spans="1:16" s="18" customFormat="1" ht="15.75">
      <c r="A76" s="105"/>
      <c r="B76" s="105"/>
      <c r="C76" s="105"/>
      <c r="D76" s="105"/>
      <c r="E76" s="105"/>
      <c r="F76" s="107"/>
      <c r="G76" s="107"/>
      <c r="H76" s="107"/>
      <c r="I76" s="109"/>
      <c r="J76" s="108"/>
      <c r="K76" s="108"/>
      <c r="L76" s="108"/>
      <c r="M76" s="108"/>
      <c r="N76" s="119"/>
      <c r="O76" s="143"/>
      <c r="P76" s="103"/>
    </row>
    <row r="77" spans="1:16" s="18" customFormat="1" ht="15.75">
      <c r="A77" s="105"/>
      <c r="B77" s="105"/>
      <c r="C77" s="105"/>
      <c r="D77" s="105"/>
      <c r="E77" s="105"/>
      <c r="F77" s="107"/>
      <c r="G77" s="107"/>
      <c r="H77" s="107"/>
      <c r="I77" s="109"/>
      <c r="J77" s="108"/>
      <c r="K77" s="108"/>
      <c r="L77" s="108"/>
      <c r="M77" s="108"/>
      <c r="N77" s="119"/>
      <c r="O77" s="144"/>
      <c r="P77" s="104"/>
    </row>
    <row r="78" spans="1:16" s="18" customFormat="1" ht="89.25" customHeight="1">
      <c r="A78" s="105"/>
      <c r="B78" s="105"/>
      <c r="C78" s="105"/>
      <c r="D78" s="105"/>
      <c r="E78" s="105"/>
      <c r="F78" s="107"/>
      <c r="G78" s="107"/>
      <c r="H78" s="107"/>
      <c r="I78" s="109" t="s">
        <v>164</v>
      </c>
      <c r="J78" s="108" t="s">
        <v>88</v>
      </c>
      <c r="K78" s="108" t="s">
        <v>213</v>
      </c>
      <c r="L78" s="108" t="s">
        <v>317</v>
      </c>
      <c r="M78" s="108" t="s">
        <v>132</v>
      </c>
      <c r="N78" s="23" t="s">
        <v>209</v>
      </c>
      <c r="O78" s="145">
        <v>105600000</v>
      </c>
      <c r="P78" s="102" t="s">
        <v>326</v>
      </c>
    </row>
    <row r="79" spans="1:16" s="18" customFormat="1" ht="78.75" customHeight="1">
      <c r="A79" s="105"/>
      <c r="B79" s="105"/>
      <c r="C79" s="105"/>
      <c r="D79" s="105"/>
      <c r="E79" s="105"/>
      <c r="F79" s="107"/>
      <c r="G79" s="107"/>
      <c r="H79" s="107"/>
      <c r="I79" s="109"/>
      <c r="J79" s="108"/>
      <c r="K79" s="108"/>
      <c r="L79" s="108"/>
      <c r="M79" s="108"/>
      <c r="N79" s="23" t="s">
        <v>209</v>
      </c>
      <c r="O79" s="154"/>
      <c r="P79" s="103"/>
    </row>
    <row r="80" spans="1:16" s="18" customFormat="1" ht="78.75" customHeight="1">
      <c r="A80" s="105"/>
      <c r="B80" s="105"/>
      <c r="C80" s="105"/>
      <c r="D80" s="105"/>
      <c r="E80" s="105"/>
      <c r="F80" s="107"/>
      <c r="G80" s="107"/>
      <c r="H80" s="107"/>
      <c r="I80" s="109"/>
      <c r="J80" s="108"/>
      <c r="K80" s="108"/>
      <c r="L80" s="108"/>
      <c r="M80" s="108"/>
      <c r="N80" s="23" t="s">
        <v>210</v>
      </c>
      <c r="O80" s="154"/>
      <c r="P80" s="103"/>
    </row>
    <row r="81" spans="1:16" s="18" customFormat="1" ht="33" customHeight="1">
      <c r="A81" s="105"/>
      <c r="B81" s="105"/>
      <c r="C81" s="105"/>
      <c r="D81" s="105"/>
      <c r="E81" s="105"/>
      <c r="F81" s="107"/>
      <c r="G81" s="107"/>
      <c r="H81" s="107"/>
      <c r="I81" s="109"/>
      <c r="J81" s="108"/>
      <c r="K81" s="108"/>
      <c r="L81" s="108"/>
      <c r="M81" s="108"/>
      <c r="N81" s="23" t="s">
        <v>209</v>
      </c>
      <c r="O81" s="146"/>
      <c r="P81" s="104"/>
    </row>
    <row r="82" spans="1:16" ht="9.75" customHeight="1">
      <c r="A82" s="19"/>
      <c r="B82" s="19"/>
      <c r="C82" s="19"/>
      <c r="D82" s="19"/>
      <c r="E82" s="19"/>
      <c r="F82" s="19"/>
      <c r="G82" s="19"/>
      <c r="H82" s="19"/>
      <c r="I82" s="24"/>
      <c r="J82" s="24"/>
      <c r="K82" s="24"/>
      <c r="L82" s="24"/>
      <c r="M82" s="24"/>
      <c r="N82" s="19"/>
      <c r="O82" s="21"/>
      <c r="P82" s="28"/>
    </row>
    <row r="83" spans="1:16" s="18" customFormat="1" ht="67.5" customHeight="1">
      <c r="A83" s="85" t="s">
        <v>124</v>
      </c>
      <c r="B83" s="85" t="s">
        <v>125</v>
      </c>
      <c r="C83" s="110" t="s">
        <v>159</v>
      </c>
      <c r="D83" s="85" t="s">
        <v>126</v>
      </c>
      <c r="E83" s="99" t="s">
        <v>183</v>
      </c>
      <c r="F83" s="107" t="s">
        <v>12</v>
      </c>
      <c r="G83" s="107" t="s">
        <v>13</v>
      </c>
      <c r="H83" s="107" t="s">
        <v>2</v>
      </c>
      <c r="I83" s="109" t="s">
        <v>214</v>
      </c>
      <c r="J83" s="96" t="s">
        <v>88</v>
      </c>
      <c r="K83" s="96" t="s">
        <v>137</v>
      </c>
      <c r="L83" s="108" t="s">
        <v>15</v>
      </c>
      <c r="M83" s="108" t="s">
        <v>215</v>
      </c>
      <c r="N83" s="119" t="s">
        <v>14</v>
      </c>
      <c r="O83" s="151">
        <f>+'[1]ARCHIVO GENERAL'!$J$34+'[1]ARCHIVO GENERAL'!$J$35+'[1]ARCHIVO GENERAL'!$J$36+'[1]ARCHIVO GENERAL'!$K$197</f>
        <v>119000000</v>
      </c>
      <c r="P83" s="160" t="s">
        <v>326</v>
      </c>
    </row>
    <row r="84" spans="1:16" s="18" customFormat="1" ht="63" customHeight="1">
      <c r="A84" s="86"/>
      <c r="B84" s="86"/>
      <c r="C84" s="111"/>
      <c r="D84" s="86"/>
      <c r="E84" s="100"/>
      <c r="F84" s="107"/>
      <c r="G84" s="107"/>
      <c r="H84" s="107"/>
      <c r="I84" s="109"/>
      <c r="J84" s="98"/>
      <c r="K84" s="98"/>
      <c r="L84" s="108"/>
      <c r="M84" s="108"/>
      <c r="N84" s="119"/>
      <c r="O84" s="152"/>
      <c r="P84" s="161"/>
    </row>
    <row r="85" spans="1:16" s="18" customFormat="1" ht="51" customHeight="1">
      <c r="A85" s="86"/>
      <c r="B85" s="86"/>
      <c r="C85" s="111"/>
      <c r="D85" s="86"/>
      <c r="E85" s="100"/>
      <c r="F85" s="107"/>
      <c r="G85" s="107"/>
      <c r="H85" s="107"/>
      <c r="I85" s="109" t="s">
        <v>166</v>
      </c>
      <c r="J85" s="96" t="s">
        <v>88</v>
      </c>
      <c r="K85" s="96" t="s">
        <v>138</v>
      </c>
      <c r="L85" s="96" t="s">
        <v>104</v>
      </c>
      <c r="M85" s="96" t="s">
        <v>101</v>
      </c>
      <c r="N85" s="119"/>
      <c r="O85" s="152"/>
      <c r="P85" s="161"/>
    </row>
    <row r="86" spans="1:16" s="18" customFormat="1" ht="15.75" customHeight="1">
      <c r="A86" s="86"/>
      <c r="B86" s="86"/>
      <c r="C86" s="111"/>
      <c r="D86" s="86"/>
      <c r="E86" s="100"/>
      <c r="F86" s="107"/>
      <c r="G86" s="107"/>
      <c r="H86" s="107"/>
      <c r="I86" s="109"/>
      <c r="J86" s="98"/>
      <c r="K86" s="98"/>
      <c r="L86" s="98"/>
      <c r="M86" s="98"/>
      <c r="N86" s="119"/>
      <c r="O86" s="152"/>
      <c r="P86" s="161"/>
    </row>
    <row r="87" spans="1:16" s="18" customFormat="1" ht="15.75" customHeight="1">
      <c r="A87" s="86"/>
      <c r="B87" s="86"/>
      <c r="C87" s="111"/>
      <c r="D87" s="86"/>
      <c r="E87" s="100"/>
      <c r="F87" s="107"/>
      <c r="G87" s="107"/>
      <c r="H87" s="107"/>
      <c r="I87" s="109" t="s">
        <v>167</v>
      </c>
      <c r="J87" s="108" t="s">
        <v>140</v>
      </c>
      <c r="K87" s="108" t="s">
        <v>139</v>
      </c>
      <c r="L87" s="96" t="s">
        <v>216</v>
      </c>
      <c r="M87" s="96" t="s">
        <v>102</v>
      </c>
      <c r="N87" s="119"/>
      <c r="O87" s="152"/>
      <c r="P87" s="161"/>
    </row>
    <row r="88" spans="1:16" s="18" customFormat="1" ht="15.75" customHeight="1">
      <c r="A88" s="86"/>
      <c r="B88" s="86"/>
      <c r="C88" s="111"/>
      <c r="D88" s="86"/>
      <c r="E88" s="100"/>
      <c r="F88" s="107"/>
      <c r="G88" s="107"/>
      <c r="H88" s="107"/>
      <c r="I88" s="109"/>
      <c r="J88" s="108"/>
      <c r="K88" s="108"/>
      <c r="L88" s="98"/>
      <c r="M88" s="98"/>
      <c r="N88" s="119"/>
      <c r="O88" s="152"/>
      <c r="P88" s="161"/>
    </row>
    <row r="89" spans="1:16" s="18" customFormat="1" ht="21" customHeight="1">
      <c r="A89" s="86"/>
      <c r="B89" s="86"/>
      <c r="C89" s="111"/>
      <c r="D89" s="86"/>
      <c r="E89" s="100"/>
      <c r="F89" s="107"/>
      <c r="G89" s="107"/>
      <c r="H89" s="107"/>
      <c r="I89" s="109" t="s">
        <v>168</v>
      </c>
      <c r="J89" s="108" t="s">
        <v>88</v>
      </c>
      <c r="K89" s="108" t="s">
        <v>141</v>
      </c>
      <c r="L89" s="96" t="s">
        <v>106</v>
      </c>
      <c r="M89" s="96" t="s">
        <v>103</v>
      </c>
      <c r="N89" s="119"/>
      <c r="O89" s="152"/>
      <c r="P89" s="161"/>
    </row>
    <row r="90" spans="1:16" s="18" customFormat="1" ht="30" customHeight="1">
      <c r="A90" s="86"/>
      <c r="B90" s="86"/>
      <c r="C90" s="111"/>
      <c r="D90" s="86"/>
      <c r="E90" s="100"/>
      <c r="F90" s="107"/>
      <c r="G90" s="107"/>
      <c r="H90" s="107"/>
      <c r="I90" s="109"/>
      <c r="J90" s="108"/>
      <c r="K90" s="108"/>
      <c r="L90" s="98"/>
      <c r="M90" s="98"/>
      <c r="N90" s="119"/>
      <c r="O90" s="152"/>
      <c r="P90" s="161"/>
    </row>
    <row r="91" spans="1:16" s="18" customFormat="1" ht="48" customHeight="1">
      <c r="A91" s="86"/>
      <c r="B91" s="86"/>
      <c r="C91" s="111"/>
      <c r="D91" s="86"/>
      <c r="E91" s="100"/>
      <c r="F91" s="107"/>
      <c r="G91" s="107"/>
      <c r="H91" s="107"/>
      <c r="I91" s="70" t="s">
        <v>192</v>
      </c>
      <c r="J91" s="96" t="s">
        <v>88</v>
      </c>
      <c r="K91" s="96" t="s">
        <v>191</v>
      </c>
      <c r="L91" s="96" t="s">
        <v>189</v>
      </c>
      <c r="M91" s="96" t="s">
        <v>190</v>
      </c>
      <c r="N91" s="119"/>
      <c r="O91" s="152"/>
      <c r="P91" s="161"/>
    </row>
    <row r="92" spans="1:16" s="18" customFormat="1" ht="47.25" customHeight="1">
      <c r="A92" s="86"/>
      <c r="B92" s="86"/>
      <c r="C92" s="111"/>
      <c r="D92" s="86"/>
      <c r="E92" s="100"/>
      <c r="F92" s="107"/>
      <c r="G92" s="107"/>
      <c r="H92" s="107"/>
      <c r="I92" s="71"/>
      <c r="J92" s="97"/>
      <c r="K92" s="97"/>
      <c r="L92" s="97"/>
      <c r="M92" s="97"/>
      <c r="N92" s="119"/>
      <c r="O92" s="152"/>
      <c r="P92" s="161"/>
    </row>
    <row r="93" spans="1:16" s="18" customFormat="1" ht="47.25" customHeight="1">
      <c r="A93" s="86"/>
      <c r="B93" s="86"/>
      <c r="C93" s="111"/>
      <c r="D93" s="86"/>
      <c r="E93" s="100"/>
      <c r="F93" s="107"/>
      <c r="G93" s="107"/>
      <c r="H93" s="107"/>
      <c r="I93" s="76"/>
      <c r="J93" s="98"/>
      <c r="K93" s="98"/>
      <c r="L93" s="98"/>
      <c r="M93" s="98"/>
      <c r="N93" s="119"/>
      <c r="O93" s="152"/>
      <c r="P93" s="161"/>
    </row>
    <row r="94" spans="1:16" s="17" customFormat="1" ht="27.75" customHeight="1">
      <c r="A94" s="86"/>
      <c r="B94" s="86"/>
      <c r="C94" s="111"/>
      <c r="D94" s="86"/>
      <c r="E94" s="100"/>
      <c r="F94" s="107"/>
      <c r="G94" s="107"/>
      <c r="H94" s="107"/>
      <c r="I94" s="166" t="s">
        <v>169</v>
      </c>
      <c r="J94" s="140" t="s">
        <v>88</v>
      </c>
      <c r="K94" s="140" t="s">
        <v>142</v>
      </c>
      <c r="L94" s="140" t="s">
        <v>129</v>
      </c>
      <c r="M94" s="140" t="s">
        <v>128</v>
      </c>
      <c r="N94" s="119"/>
      <c r="O94" s="152"/>
      <c r="P94" s="161"/>
    </row>
    <row r="95" spans="1:16" s="17" customFormat="1" ht="86.25" customHeight="1">
      <c r="A95" s="86"/>
      <c r="B95" s="86"/>
      <c r="C95" s="111"/>
      <c r="D95" s="86"/>
      <c r="E95" s="100"/>
      <c r="F95" s="107"/>
      <c r="G95" s="107"/>
      <c r="H95" s="107"/>
      <c r="I95" s="167"/>
      <c r="J95" s="140"/>
      <c r="K95" s="140"/>
      <c r="L95" s="140"/>
      <c r="M95" s="140"/>
      <c r="N95" s="119"/>
      <c r="O95" s="152"/>
      <c r="P95" s="161"/>
    </row>
    <row r="96" spans="1:16" s="17" customFormat="1" ht="15.75">
      <c r="A96" s="86"/>
      <c r="B96" s="86"/>
      <c r="C96" s="111"/>
      <c r="D96" s="86"/>
      <c r="E96" s="100"/>
      <c r="F96" s="107"/>
      <c r="G96" s="107"/>
      <c r="H96" s="107"/>
      <c r="I96" s="167"/>
      <c r="J96" s="140"/>
      <c r="K96" s="140"/>
      <c r="L96" s="140"/>
      <c r="M96" s="140"/>
      <c r="N96" s="119"/>
      <c r="O96" s="152"/>
      <c r="P96" s="161"/>
    </row>
    <row r="97" spans="1:16" s="17" customFormat="1" ht="37.5" customHeight="1">
      <c r="A97" s="86"/>
      <c r="B97" s="86"/>
      <c r="C97" s="111"/>
      <c r="D97" s="86"/>
      <c r="E97" s="100"/>
      <c r="F97" s="107"/>
      <c r="G97" s="107"/>
      <c r="H97" s="107"/>
      <c r="I97" s="168"/>
      <c r="J97" s="140"/>
      <c r="K97" s="140"/>
      <c r="L97" s="140"/>
      <c r="M97" s="140"/>
      <c r="N97" s="119"/>
      <c r="O97" s="152"/>
      <c r="P97" s="161"/>
    </row>
    <row r="98" spans="1:16" s="17" customFormat="1" ht="25.5" customHeight="1">
      <c r="A98" s="86"/>
      <c r="B98" s="86"/>
      <c r="C98" s="111"/>
      <c r="D98" s="86"/>
      <c r="E98" s="100"/>
      <c r="F98" s="107"/>
      <c r="G98" s="107"/>
      <c r="H98" s="107"/>
      <c r="I98" s="109" t="s">
        <v>165</v>
      </c>
      <c r="J98" s="108" t="s">
        <v>88</v>
      </c>
      <c r="K98" s="108" t="s">
        <v>143</v>
      </c>
      <c r="L98" s="140" t="s">
        <v>127</v>
      </c>
      <c r="M98" s="108" t="s">
        <v>123</v>
      </c>
      <c r="N98" s="119"/>
      <c r="O98" s="152"/>
      <c r="P98" s="161"/>
    </row>
    <row r="99" spans="1:16" s="17" customFormat="1" ht="36.75" customHeight="1">
      <c r="A99" s="86"/>
      <c r="B99" s="86"/>
      <c r="C99" s="111"/>
      <c r="D99" s="86"/>
      <c r="E99" s="100"/>
      <c r="F99" s="107"/>
      <c r="G99" s="107"/>
      <c r="H99" s="107"/>
      <c r="I99" s="109"/>
      <c r="J99" s="108"/>
      <c r="K99" s="108"/>
      <c r="L99" s="140"/>
      <c r="M99" s="108"/>
      <c r="N99" s="119"/>
      <c r="O99" s="152"/>
      <c r="P99" s="161"/>
    </row>
    <row r="100" spans="1:16" s="17" customFormat="1" ht="48" customHeight="1">
      <c r="A100" s="87"/>
      <c r="B100" s="87"/>
      <c r="C100" s="111"/>
      <c r="D100" s="87"/>
      <c r="E100" s="101"/>
      <c r="F100" s="107"/>
      <c r="G100" s="107"/>
      <c r="H100" s="107"/>
      <c r="I100" s="109"/>
      <c r="J100" s="108"/>
      <c r="K100" s="108"/>
      <c r="L100" s="140"/>
      <c r="M100" s="108"/>
      <c r="N100" s="119"/>
      <c r="O100" s="153"/>
      <c r="P100" s="162"/>
    </row>
    <row r="101" spans="1:16" ht="9.75" customHeight="1">
      <c r="A101" s="19"/>
      <c r="B101" s="19"/>
      <c r="C101" s="19"/>
      <c r="D101" s="19"/>
      <c r="E101" s="19"/>
      <c r="F101" s="19"/>
      <c r="G101" s="19"/>
      <c r="H101" s="19"/>
      <c r="I101" s="24"/>
      <c r="J101" s="24"/>
      <c r="K101" s="24"/>
      <c r="L101" s="24"/>
      <c r="M101" s="24"/>
      <c r="N101" s="19"/>
      <c r="O101" s="21"/>
      <c r="P101" s="28"/>
    </row>
    <row r="102" spans="1:16" s="18" customFormat="1" ht="38.25" customHeight="1">
      <c r="A102" s="105" t="s">
        <v>124</v>
      </c>
      <c r="B102" s="105" t="s">
        <v>125</v>
      </c>
      <c r="C102" s="110" t="s">
        <v>161</v>
      </c>
      <c r="D102" s="105" t="s">
        <v>126</v>
      </c>
      <c r="E102" s="99" t="s">
        <v>184</v>
      </c>
      <c r="F102" s="107" t="s">
        <v>16</v>
      </c>
      <c r="G102" s="107" t="s">
        <v>20</v>
      </c>
      <c r="H102" s="107" t="s">
        <v>22</v>
      </c>
      <c r="I102" s="109" t="s">
        <v>318</v>
      </c>
      <c r="J102" s="96" t="s">
        <v>88</v>
      </c>
      <c r="K102" s="96" t="s">
        <v>144</v>
      </c>
      <c r="L102" s="96" t="s">
        <v>327</v>
      </c>
      <c r="M102" s="96" t="s">
        <v>107</v>
      </c>
      <c r="N102" s="77" t="s">
        <v>26</v>
      </c>
      <c r="O102" s="148">
        <v>82500000</v>
      </c>
      <c r="P102" s="77" t="s">
        <v>326</v>
      </c>
    </row>
    <row r="103" spans="1:16" s="18" customFormat="1" ht="40.5" customHeight="1">
      <c r="A103" s="105"/>
      <c r="B103" s="105"/>
      <c r="C103" s="111"/>
      <c r="D103" s="105"/>
      <c r="E103" s="100"/>
      <c r="F103" s="107"/>
      <c r="G103" s="107"/>
      <c r="H103" s="107"/>
      <c r="I103" s="109"/>
      <c r="J103" s="97"/>
      <c r="K103" s="97"/>
      <c r="L103" s="97"/>
      <c r="M103" s="97"/>
      <c r="N103" s="78"/>
      <c r="O103" s="149"/>
      <c r="P103" s="78"/>
    </row>
    <row r="104" spans="1:16" s="18" customFormat="1" ht="40.5" customHeight="1">
      <c r="A104" s="105"/>
      <c r="B104" s="105"/>
      <c r="C104" s="111"/>
      <c r="D104" s="105"/>
      <c r="E104" s="100"/>
      <c r="F104" s="107"/>
      <c r="G104" s="107"/>
      <c r="H104" s="107"/>
      <c r="I104" s="109"/>
      <c r="J104" s="97"/>
      <c r="K104" s="97"/>
      <c r="L104" s="97"/>
      <c r="M104" s="97"/>
      <c r="N104" s="78"/>
      <c r="O104" s="149"/>
      <c r="P104" s="78"/>
    </row>
    <row r="105" spans="1:16" s="18" customFormat="1" ht="40.5" customHeight="1">
      <c r="A105" s="105"/>
      <c r="B105" s="105"/>
      <c r="C105" s="111"/>
      <c r="D105" s="105"/>
      <c r="E105" s="100"/>
      <c r="F105" s="107"/>
      <c r="G105" s="107"/>
      <c r="H105" s="107"/>
      <c r="I105" s="109"/>
      <c r="J105" s="98"/>
      <c r="K105" s="98"/>
      <c r="L105" s="98"/>
      <c r="M105" s="98"/>
      <c r="N105" s="79"/>
      <c r="O105" s="150"/>
      <c r="P105" s="79"/>
    </row>
    <row r="106" spans="1:16" s="18" customFormat="1" ht="62.25" customHeight="1">
      <c r="A106" s="105"/>
      <c r="B106" s="105"/>
      <c r="C106" s="111"/>
      <c r="D106" s="105"/>
      <c r="E106" s="100"/>
      <c r="F106" s="107"/>
      <c r="G106" s="107"/>
      <c r="H106" s="107"/>
      <c r="I106" s="56" t="s">
        <v>319</v>
      </c>
      <c r="J106" s="57" t="s">
        <v>88</v>
      </c>
      <c r="K106" s="57" t="s">
        <v>320</v>
      </c>
      <c r="L106" s="57" t="s">
        <v>321</v>
      </c>
      <c r="M106" s="57" t="s">
        <v>322</v>
      </c>
      <c r="N106" s="60"/>
      <c r="O106" s="139">
        <f>+'[1]ARCHIVO GENERAL'!$J$41</f>
        <v>44000000</v>
      </c>
      <c r="P106" s="63" t="s">
        <v>326</v>
      </c>
    </row>
    <row r="107" spans="1:16" s="18" customFormat="1" ht="64.5" customHeight="1">
      <c r="A107" s="105"/>
      <c r="B107" s="105"/>
      <c r="C107" s="111"/>
      <c r="D107" s="105"/>
      <c r="E107" s="100"/>
      <c r="F107" s="107"/>
      <c r="G107" s="107"/>
      <c r="H107" s="107"/>
      <c r="I107" s="56" t="s">
        <v>328</v>
      </c>
      <c r="J107" s="57" t="s">
        <v>88</v>
      </c>
      <c r="K107" s="57" t="s">
        <v>329</v>
      </c>
      <c r="L107" s="57" t="s">
        <v>330</v>
      </c>
      <c r="M107" s="64" t="s">
        <v>331</v>
      </c>
      <c r="N107" s="59"/>
      <c r="O107" s="139">
        <v>23100000</v>
      </c>
      <c r="P107" s="63" t="s">
        <v>326</v>
      </c>
    </row>
    <row r="108" spans="1:16" s="18" customFormat="1" ht="40.5" customHeight="1">
      <c r="A108" s="105"/>
      <c r="B108" s="105"/>
      <c r="C108" s="111"/>
      <c r="D108" s="105"/>
      <c r="E108" s="100"/>
      <c r="F108" s="107"/>
      <c r="G108" s="107"/>
      <c r="H108" s="107"/>
      <c r="I108" s="56" t="s">
        <v>199</v>
      </c>
      <c r="J108" s="57" t="s">
        <v>88</v>
      </c>
      <c r="K108" s="57" t="s">
        <v>198</v>
      </c>
      <c r="L108" s="57" t="s">
        <v>332</v>
      </c>
      <c r="M108" s="57" t="s">
        <v>199</v>
      </c>
      <c r="N108" s="55" t="s">
        <v>187</v>
      </c>
      <c r="O108" s="141">
        <v>6000000</v>
      </c>
      <c r="P108" s="63" t="s">
        <v>326</v>
      </c>
    </row>
    <row r="109" spans="1:16" s="18" customFormat="1" ht="127.5" customHeight="1">
      <c r="A109" s="105"/>
      <c r="B109" s="105"/>
      <c r="C109" s="111"/>
      <c r="D109" s="105"/>
      <c r="E109" s="100"/>
      <c r="F109" s="107"/>
      <c r="G109" s="107"/>
      <c r="H109" s="107"/>
      <c r="I109" s="58" t="s">
        <v>17</v>
      </c>
      <c r="J109" s="61" t="s">
        <v>88</v>
      </c>
      <c r="K109" s="61" t="s">
        <v>145</v>
      </c>
      <c r="L109" s="61" t="s">
        <v>333</v>
      </c>
      <c r="M109" s="61" t="s">
        <v>217</v>
      </c>
      <c r="N109" s="59" t="s">
        <v>26</v>
      </c>
      <c r="O109" s="163">
        <v>0</v>
      </c>
      <c r="P109" s="55" t="s">
        <v>326</v>
      </c>
    </row>
    <row r="110" spans="1:16" s="18" customFormat="1" ht="69.75" customHeight="1">
      <c r="A110" s="105"/>
      <c r="B110" s="105"/>
      <c r="C110" s="111"/>
      <c r="D110" s="105"/>
      <c r="E110" s="100"/>
      <c r="F110" s="107"/>
      <c r="G110" s="107"/>
      <c r="H110" s="107"/>
      <c r="I110" s="58" t="s">
        <v>334</v>
      </c>
      <c r="J110" s="61" t="s">
        <v>88</v>
      </c>
      <c r="K110" s="61" t="s">
        <v>146</v>
      </c>
      <c r="L110" s="57" t="s">
        <v>29</v>
      </c>
      <c r="M110" s="61" t="s">
        <v>108</v>
      </c>
      <c r="N110" s="55" t="s">
        <v>188</v>
      </c>
      <c r="O110" s="138">
        <v>0</v>
      </c>
      <c r="P110" s="55" t="s">
        <v>326</v>
      </c>
    </row>
    <row r="111" spans="1:16" s="18" customFormat="1" ht="66" customHeight="1">
      <c r="A111" s="105"/>
      <c r="B111" s="105"/>
      <c r="C111" s="111"/>
      <c r="D111" s="105"/>
      <c r="E111" s="100"/>
      <c r="F111" s="107"/>
      <c r="G111" s="107"/>
      <c r="H111" s="107"/>
      <c r="I111" s="56" t="s">
        <v>335</v>
      </c>
      <c r="J111" s="57" t="s">
        <v>88</v>
      </c>
      <c r="K111" s="57" t="s">
        <v>336</v>
      </c>
      <c r="L111" s="57" t="s">
        <v>337</v>
      </c>
      <c r="M111" s="57" t="s">
        <v>338</v>
      </c>
      <c r="N111" s="60" t="s">
        <v>339</v>
      </c>
      <c r="O111" s="138">
        <v>0</v>
      </c>
      <c r="P111" s="55" t="s">
        <v>326</v>
      </c>
    </row>
    <row r="112" spans="1:16" s="18" customFormat="1" ht="60.75" customHeight="1">
      <c r="A112" s="105"/>
      <c r="B112" s="105"/>
      <c r="C112" s="111"/>
      <c r="D112" s="105"/>
      <c r="E112" s="100"/>
      <c r="F112" s="107"/>
      <c r="G112" s="107"/>
      <c r="H112" s="107"/>
      <c r="I112" s="71" t="s">
        <v>340</v>
      </c>
      <c r="J112" s="78" t="s">
        <v>88</v>
      </c>
      <c r="K112" s="97" t="s">
        <v>341</v>
      </c>
      <c r="L112" s="62" t="s">
        <v>342</v>
      </c>
      <c r="M112" s="78" t="s">
        <v>343</v>
      </c>
      <c r="N112" s="77" t="s">
        <v>26</v>
      </c>
      <c r="O112" s="148">
        <v>33000000</v>
      </c>
      <c r="P112" s="77" t="s">
        <v>326</v>
      </c>
    </row>
    <row r="113" spans="1:16" s="18" customFormat="1" ht="68.25" customHeight="1">
      <c r="A113" s="105"/>
      <c r="B113" s="105"/>
      <c r="C113" s="111"/>
      <c r="D113" s="105"/>
      <c r="E113" s="100"/>
      <c r="F113" s="107"/>
      <c r="G113" s="107"/>
      <c r="H113" s="107"/>
      <c r="I113" s="76"/>
      <c r="J113" s="79"/>
      <c r="K113" s="98"/>
      <c r="L113" s="57" t="s">
        <v>344</v>
      </c>
      <c r="M113" s="79"/>
      <c r="N113" s="79"/>
      <c r="O113" s="150"/>
      <c r="P113" s="79"/>
    </row>
    <row r="114" spans="1:16" s="18" customFormat="1" ht="15.75" customHeight="1">
      <c r="A114" s="105"/>
      <c r="B114" s="105"/>
      <c r="C114" s="111"/>
      <c r="D114" s="105"/>
      <c r="E114" s="100"/>
      <c r="F114" s="107"/>
      <c r="G114" s="107"/>
      <c r="H114" s="107"/>
      <c r="I114" s="70" t="s">
        <v>19</v>
      </c>
      <c r="J114" s="96" t="s">
        <v>88</v>
      </c>
      <c r="K114" s="96" t="s">
        <v>147</v>
      </c>
      <c r="L114" s="108" t="s">
        <v>19</v>
      </c>
      <c r="M114" s="96" t="s">
        <v>109</v>
      </c>
      <c r="N114" s="77" t="s">
        <v>150</v>
      </c>
      <c r="O114" s="148">
        <v>96800000</v>
      </c>
      <c r="P114" s="77" t="s">
        <v>326</v>
      </c>
    </row>
    <row r="115" spans="1:16" s="18" customFormat="1" ht="15.75">
      <c r="A115" s="105"/>
      <c r="B115" s="105"/>
      <c r="C115" s="111"/>
      <c r="D115" s="105"/>
      <c r="E115" s="100"/>
      <c r="F115" s="107"/>
      <c r="G115" s="107"/>
      <c r="H115" s="107"/>
      <c r="I115" s="71"/>
      <c r="J115" s="97"/>
      <c r="K115" s="97"/>
      <c r="L115" s="108"/>
      <c r="M115" s="97"/>
      <c r="N115" s="78"/>
      <c r="O115" s="149"/>
      <c r="P115" s="78"/>
    </row>
    <row r="116" spans="1:16" s="18" customFormat="1" ht="15.75">
      <c r="A116" s="105"/>
      <c r="B116" s="105"/>
      <c r="C116" s="111"/>
      <c r="D116" s="105"/>
      <c r="E116" s="100"/>
      <c r="F116" s="107"/>
      <c r="G116" s="107"/>
      <c r="H116" s="107"/>
      <c r="I116" s="71"/>
      <c r="J116" s="97"/>
      <c r="K116" s="97"/>
      <c r="L116" s="108"/>
      <c r="M116" s="97"/>
      <c r="N116" s="78"/>
      <c r="O116" s="149"/>
      <c r="P116" s="78"/>
    </row>
    <row r="117" spans="1:16" s="18" customFormat="1" ht="15.75">
      <c r="A117" s="105"/>
      <c r="B117" s="105"/>
      <c r="C117" s="111"/>
      <c r="D117" s="105"/>
      <c r="E117" s="100"/>
      <c r="F117" s="107"/>
      <c r="G117" s="107"/>
      <c r="H117" s="107"/>
      <c r="I117" s="71"/>
      <c r="J117" s="97"/>
      <c r="K117" s="97"/>
      <c r="L117" s="108"/>
      <c r="M117" s="97"/>
      <c r="N117" s="78"/>
      <c r="O117" s="149"/>
      <c r="P117" s="78"/>
    </row>
    <row r="118" spans="1:16" s="18" customFormat="1" ht="15.75">
      <c r="A118" s="105"/>
      <c r="B118" s="105"/>
      <c r="C118" s="111"/>
      <c r="D118" s="105"/>
      <c r="E118" s="100"/>
      <c r="F118" s="107"/>
      <c r="G118" s="107"/>
      <c r="H118" s="107"/>
      <c r="I118" s="71"/>
      <c r="J118" s="97"/>
      <c r="K118" s="97"/>
      <c r="L118" s="108"/>
      <c r="M118" s="97"/>
      <c r="N118" s="78"/>
      <c r="O118" s="149"/>
      <c r="P118" s="78"/>
    </row>
    <row r="119" spans="1:16" s="18" customFormat="1" ht="15.75">
      <c r="A119" s="105"/>
      <c r="B119" s="105"/>
      <c r="C119" s="111"/>
      <c r="D119" s="105"/>
      <c r="E119" s="100"/>
      <c r="F119" s="107"/>
      <c r="G119" s="107"/>
      <c r="H119" s="107"/>
      <c r="I119" s="76"/>
      <c r="J119" s="98"/>
      <c r="K119" s="98"/>
      <c r="L119" s="108"/>
      <c r="M119" s="98"/>
      <c r="N119" s="79"/>
      <c r="O119" s="150"/>
      <c r="P119" s="79"/>
    </row>
    <row r="120" spans="1:16" s="18" customFormat="1" ht="19.5" customHeight="1">
      <c r="A120" s="105"/>
      <c r="B120" s="105"/>
      <c r="C120" s="111"/>
      <c r="D120" s="105"/>
      <c r="E120" s="100"/>
      <c r="F120" s="107"/>
      <c r="G120" s="107"/>
      <c r="H120" s="107"/>
      <c r="I120" s="70" t="s">
        <v>111</v>
      </c>
      <c r="J120" s="96" t="s">
        <v>88</v>
      </c>
      <c r="K120" s="96" t="s">
        <v>148</v>
      </c>
      <c r="L120" s="96" t="s">
        <v>110</v>
      </c>
      <c r="M120" s="96" t="s">
        <v>112</v>
      </c>
      <c r="N120" s="77" t="s">
        <v>150</v>
      </c>
      <c r="O120" s="139">
        <f>+'[1]ARCHIVO GENERAL'!$J$56</f>
        <v>30000000</v>
      </c>
      <c r="P120" s="63" t="s">
        <v>326</v>
      </c>
    </row>
    <row r="121" spans="1:16" s="18" customFormat="1" ht="19.5" customHeight="1">
      <c r="A121" s="105"/>
      <c r="B121" s="105"/>
      <c r="C121" s="111"/>
      <c r="D121" s="105"/>
      <c r="E121" s="100"/>
      <c r="F121" s="107"/>
      <c r="G121" s="107"/>
      <c r="H121" s="107"/>
      <c r="I121" s="71"/>
      <c r="J121" s="97"/>
      <c r="K121" s="97"/>
      <c r="L121" s="97"/>
      <c r="M121" s="97"/>
      <c r="N121" s="78"/>
      <c r="O121" s="139">
        <v>1735534478</v>
      </c>
      <c r="P121" s="63" t="s">
        <v>358</v>
      </c>
    </row>
    <row r="122" spans="1:16" s="18" customFormat="1" ht="19.5" customHeight="1">
      <c r="A122" s="105"/>
      <c r="B122" s="105"/>
      <c r="C122" s="111"/>
      <c r="D122" s="105"/>
      <c r="E122" s="100"/>
      <c r="F122" s="107"/>
      <c r="G122" s="107"/>
      <c r="H122" s="107"/>
      <c r="I122" s="71"/>
      <c r="J122" s="97"/>
      <c r="K122" s="97"/>
      <c r="L122" s="97"/>
      <c r="M122" s="97"/>
      <c r="N122" s="78"/>
      <c r="O122" s="139">
        <v>15000000</v>
      </c>
      <c r="P122" s="63" t="s">
        <v>359</v>
      </c>
    </row>
    <row r="123" spans="1:16" s="18" customFormat="1" ht="89.25" customHeight="1">
      <c r="A123" s="105"/>
      <c r="B123" s="105"/>
      <c r="C123" s="111"/>
      <c r="D123" s="105"/>
      <c r="E123" s="100"/>
      <c r="F123" s="107"/>
      <c r="G123" s="107"/>
      <c r="H123" s="107"/>
      <c r="I123" s="70" t="s">
        <v>115</v>
      </c>
      <c r="J123" s="96" t="s">
        <v>88</v>
      </c>
      <c r="K123" s="96" t="s">
        <v>149</v>
      </c>
      <c r="L123" s="96" t="s">
        <v>113</v>
      </c>
      <c r="M123" s="96" t="s">
        <v>114</v>
      </c>
      <c r="N123" s="119" t="s">
        <v>150</v>
      </c>
      <c r="O123" s="145">
        <v>108000000</v>
      </c>
      <c r="P123" s="102" t="s">
        <v>326</v>
      </c>
    </row>
    <row r="124" spans="1:16" s="18" customFormat="1" ht="25.5" customHeight="1">
      <c r="A124" s="105"/>
      <c r="B124" s="105"/>
      <c r="C124" s="111"/>
      <c r="D124" s="105"/>
      <c r="E124" s="100"/>
      <c r="F124" s="107"/>
      <c r="G124" s="107"/>
      <c r="H124" s="107"/>
      <c r="I124" s="76"/>
      <c r="J124" s="98"/>
      <c r="K124" s="98"/>
      <c r="L124" s="98" t="s">
        <v>345</v>
      </c>
      <c r="M124" s="98"/>
      <c r="N124" s="119"/>
      <c r="O124" s="146"/>
      <c r="P124" s="104"/>
    </row>
    <row r="125" spans="1:16" ht="9.75" customHeight="1">
      <c r="A125" s="19"/>
      <c r="B125" s="19"/>
      <c r="C125" s="19"/>
      <c r="D125" s="19"/>
      <c r="E125" s="19"/>
      <c r="F125" s="19"/>
      <c r="G125" s="19"/>
      <c r="H125" s="19"/>
      <c r="I125" s="24"/>
      <c r="J125" s="24"/>
      <c r="K125" s="24"/>
      <c r="L125" s="24"/>
      <c r="M125" s="24"/>
      <c r="N125" s="19"/>
      <c r="O125" s="21"/>
      <c r="P125" s="28"/>
    </row>
    <row r="126" spans="1:16" s="18" customFormat="1" ht="38.25" customHeight="1">
      <c r="A126" s="85" t="s">
        <v>124</v>
      </c>
      <c r="B126" s="85" t="s">
        <v>125</v>
      </c>
      <c r="C126" s="99" t="s">
        <v>186</v>
      </c>
      <c r="D126" s="83" t="s">
        <v>126</v>
      </c>
      <c r="E126" s="99" t="s">
        <v>185</v>
      </c>
      <c r="F126" s="102" t="s">
        <v>21</v>
      </c>
      <c r="G126" s="102" t="s">
        <v>3</v>
      </c>
      <c r="H126" s="102" t="s">
        <v>117</v>
      </c>
      <c r="I126" s="70" t="s">
        <v>346</v>
      </c>
      <c r="J126" s="96" t="s">
        <v>88</v>
      </c>
      <c r="K126" s="96" t="s">
        <v>118</v>
      </c>
      <c r="L126" s="96" t="s">
        <v>4</v>
      </c>
      <c r="M126" s="96" t="s">
        <v>23</v>
      </c>
      <c r="N126" s="119" t="s">
        <v>150</v>
      </c>
      <c r="O126" s="147">
        <f>+'[1]ARCHIVO GENERAL'!$J$42</f>
        <v>38500000</v>
      </c>
      <c r="P126" s="77" t="s">
        <v>326</v>
      </c>
    </row>
    <row r="127" spans="1:16" s="18" customFormat="1" ht="47.25" customHeight="1">
      <c r="A127" s="86"/>
      <c r="B127" s="86"/>
      <c r="C127" s="114"/>
      <c r="D127" s="84"/>
      <c r="E127" s="100"/>
      <c r="F127" s="103"/>
      <c r="G127" s="103"/>
      <c r="H127" s="103"/>
      <c r="I127" s="76"/>
      <c r="J127" s="98"/>
      <c r="K127" s="98"/>
      <c r="L127" s="98"/>
      <c r="M127" s="98"/>
      <c r="N127" s="119"/>
      <c r="O127" s="164"/>
      <c r="P127" s="78"/>
    </row>
    <row r="128" spans="1:16" s="18" customFormat="1" ht="40.5" customHeight="1">
      <c r="A128" s="86"/>
      <c r="B128" s="86"/>
      <c r="C128" s="114"/>
      <c r="D128" s="84"/>
      <c r="E128" s="100"/>
      <c r="F128" s="103"/>
      <c r="G128" s="103"/>
      <c r="H128" s="103"/>
      <c r="I128" s="70" t="s">
        <v>157</v>
      </c>
      <c r="J128" s="96" t="s">
        <v>88</v>
      </c>
      <c r="K128" s="96" t="s">
        <v>119</v>
      </c>
      <c r="L128" s="96" t="s">
        <v>5</v>
      </c>
      <c r="M128" s="96" t="s">
        <v>23</v>
      </c>
      <c r="N128" s="119" t="s">
        <v>150</v>
      </c>
      <c r="O128" s="164"/>
      <c r="P128" s="78"/>
    </row>
    <row r="129" spans="1:16" s="18" customFormat="1" ht="45" customHeight="1">
      <c r="A129" s="86"/>
      <c r="B129" s="86"/>
      <c r="C129" s="114"/>
      <c r="D129" s="84"/>
      <c r="E129" s="100"/>
      <c r="F129" s="103"/>
      <c r="G129" s="103"/>
      <c r="H129" s="103"/>
      <c r="I129" s="76"/>
      <c r="J129" s="98"/>
      <c r="K129" s="98"/>
      <c r="L129" s="98"/>
      <c r="M129" s="98"/>
      <c r="N129" s="119"/>
      <c r="O129" s="164"/>
      <c r="P129" s="78"/>
    </row>
    <row r="130" spans="1:16" s="18" customFormat="1" ht="25.5" customHeight="1">
      <c r="A130" s="86"/>
      <c r="B130" s="86"/>
      <c r="C130" s="114"/>
      <c r="D130" s="84"/>
      <c r="E130" s="100"/>
      <c r="F130" s="103"/>
      <c r="G130" s="103"/>
      <c r="H130" s="103"/>
      <c r="I130" s="70" t="s">
        <v>347</v>
      </c>
      <c r="J130" s="96" t="s">
        <v>88</v>
      </c>
      <c r="K130" s="96" t="s">
        <v>120</v>
      </c>
      <c r="L130" s="96" t="s">
        <v>6</v>
      </c>
      <c r="M130" s="96" t="s">
        <v>23</v>
      </c>
      <c r="N130" s="119" t="s">
        <v>26</v>
      </c>
      <c r="O130" s="164"/>
      <c r="P130" s="78"/>
    </row>
    <row r="131" spans="1:16" s="18" customFormat="1" ht="41.25" customHeight="1">
      <c r="A131" s="86"/>
      <c r="B131" s="86"/>
      <c r="C131" s="114"/>
      <c r="D131" s="84"/>
      <c r="E131" s="100"/>
      <c r="F131" s="103"/>
      <c r="G131" s="103"/>
      <c r="H131" s="103"/>
      <c r="I131" s="76"/>
      <c r="J131" s="98"/>
      <c r="K131" s="98"/>
      <c r="L131" s="98"/>
      <c r="M131" s="98"/>
      <c r="N131" s="119"/>
      <c r="O131" s="164"/>
      <c r="P131" s="78"/>
    </row>
    <row r="132" spans="1:16" s="18" customFormat="1" ht="46.5" customHeight="1">
      <c r="A132" s="86"/>
      <c r="B132" s="86"/>
      <c r="C132" s="114"/>
      <c r="D132" s="84"/>
      <c r="E132" s="100"/>
      <c r="F132" s="103"/>
      <c r="G132" s="103"/>
      <c r="H132" s="103"/>
      <c r="I132" s="70" t="s">
        <v>348</v>
      </c>
      <c r="J132" s="96" t="s">
        <v>88</v>
      </c>
      <c r="K132" s="96" t="s">
        <v>156</v>
      </c>
      <c r="L132" s="96" t="s">
        <v>121</v>
      </c>
      <c r="M132" s="96" t="s">
        <v>122</v>
      </c>
      <c r="N132" s="77" t="s">
        <v>150</v>
      </c>
      <c r="O132" s="164"/>
      <c r="P132" s="78"/>
    </row>
    <row r="133" spans="1:16" s="18" customFormat="1" ht="47.25" customHeight="1">
      <c r="A133" s="86"/>
      <c r="B133" s="86"/>
      <c r="C133" s="114"/>
      <c r="D133" s="84"/>
      <c r="E133" s="100"/>
      <c r="F133" s="103"/>
      <c r="G133" s="103"/>
      <c r="H133" s="103"/>
      <c r="I133" s="71"/>
      <c r="J133" s="97"/>
      <c r="K133" s="97"/>
      <c r="L133" s="97"/>
      <c r="M133" s="97"/>
      <c r="N133" s="79"/>
      <c r="O133" s="164"/>
      <c r="P133" s="78"/>
    </row>
    <row r="134" spans="1:16" s="18" customFormat="1" ht="77.25" customHeight="1">
      <c r="A134" s="87"/>
      <c r="B134" s="87"/>
      <c r="C134" s="115"/>
      <c r="D134" s="95"/>
      <c r="E134" s="101"/>
      <c r="F134" s="104"/>
      <c r="G134" s="104"/>
      <c r="H134" s="104"/>
      <c r="I134" s="76"/>
      <c r="J134" s="98"/>
      <c r="K134" s="98"/>
      <c r="L134" s="98"/>
      <c r="M134" s="98"/>
      <c r="N134" s="23" t="s">
        <v>26</v>
      </c>
      <c r="O134" s="165"/>
      <c r="P134" s="79"/>
    </row>
  </sheetData>
  <mergeCells count="265">
    <mergeCell ref="E6:E33"/>
    <mergeCell ref="D6:D33"/>
    <mergeCell ref="C6:C33"/>
    <mergeCell ref="A6:A33"/>
    <mergeCell ref="G34:G38"/>
    <mergeCell ref="F34:F38"/>
    <mergeCell ref="E34:E38"/>
    <mergeCell ref="C34:C38"/>
    <mergeCell ref="G39:G43"/>
    <mergeCell ref="F39:F43"/>
    <mergeCell ref="J120:J122"/>
    <mergeCell ref="I120:I122"/>
    <mergeCell ref="P123:P124"/>
    <mergeCell ref="O126:O134"/>
    <mergeCell ref="P126:P134"/>
    <mergeCell ref="G6:G21"/>
    <mergeCell ref="F6:F21"/>
    <mergeCell ref="G22:G25"/>
    <mergeCell ref="F22:F25"/>
    <mergeCell ref="G26:G33"/>
    <mergeCell ref="F26:F33"/>
    <mergeCell ref="G44:G49"/>
    <mergeCell ref="F44:F49"/>
    <mergeCell ref="P83:P100"/>
    <mergeCell ref="N102:N105"/>
    <mergeCell ref="P102:P105"/>
    <mergeCell ref="P112:P113"/>
    <mergeCell ref="P114:P119"/>
    <mergeCell ref="N120:N122"/>
    <mergeCell ref="M120:M122"/>
    <mergeCell ref="L120:L122"/>
    <mergeCell ref="K120:K122"/>
    <mergeCell ref="P57:P59"/>
    <mergeCell ref="O78:O81"/>
    <mergeCell ref="O30:O32"/>
    <mergeCell ref="O34:O37"/>
    <mergeCell ref="O39:O42"/>
    <mergeCell ref="N52:N53"/>
    <mergeCell ref="O52:O53"/>
    <mergeCell ref="P52:P53"/>
    <mergeCell ref="O61:O63"/>
    <mergeCell ref="P61:P63"/>
    <mergeCell ref="P64:P67"/>
    <mergeCell ref="O68:O69"/>
    <mergeCell ref="P68:P69"/>
    <mergeCell ref="O70:O77"/>
    <mergeCell ref="P70:P77"/>
    <mergeCell ref="P78:P81"/>
    <mergeCell ref="O64:O67"/>
    <mergeCell ref="O83:O100"/>
    <mergeCell ref="O123:O124"/>
    <mergeCell ref="O114:O119"/>
    <mergeCell ref="O102:O105"/>
    <mergeCell ref="O57:O59"/>
    <mergeCell ref="N112:N113"/>
    <mergeCell ref="O112:O113"/>
    <mergeCell ref="M128:M129"/>
    <mergeCell ref="N128:N129"/>
    <mergeCell ref="I130:I131"/>
    <mergeCell ref="J130:J131"/>
    <mergeCell ref="K130:K131"/>
    <mergeCell ref="L130:L131"/>
    <mergeCell ref="M130:M131"/>
    <mergeCell ref="N130:N131"/>
    <mergeCell ref="I132:I134"/>
    <mergeCell ref="J132:J134"/>
    <mergeCell ref="K132:K134"/>
    <mergeCell ref="L132:L134"/>
    <mergeCell ref="M132:M134"/>
    <mergeCell ref="N132:N133"/>
    <mergeCell ref="I123:I124"/>
    <mergeCell ref="J123:J124"/>
    <mergeCell ref="K123:K124"/>
    <mergeCell ref="L123:L124"/>
    <mergeCell ref="M123:M124"/>
    <mergeCell ref="N123:N124"/>
    <mergeCell ref="A126:A134"/>
    <mergeCell ref="B126:B134"/>
    <mergeCell ref="C126:C134"/>
    <mergeCell ref="D126:D134"/>
    <mergeCell ref="E126:E134"/>
    <mergeCell ref="F126:F134"/>
    <mergeCell ref="G126:G134"/>
    <mergeCell ref="H126:H134"/>
    <mergeCell ref="I126:I127"/>
    <mergeCell ref="J126:J127"/>
    <mergeCell ref="K126:K127"/>
    <mergeCell ref="L126:L127"/>
    <mergeCell ref="M126:M127"/>
    <mergeCell ref="N126:N127"/>
    <mergeCell ref="I128:I129"/>
    <mergeCell ref="J128:J129"/>
    <mergeCell ref="K128:K129"/>
    <mergeCell ref="L128:L129"/>
    <mergeCell ref="K114:K119"/>
    <mergeCell ref="L114:L119"/>
    <mergeCell ref="M114:M119"/>
    <mergeCell ref="N114:N119"/>
    <mergeCell ref="I112:I113"/>
    <mergeCell ref="J112:J113"/>
    <mergeCell ref="K112:K113"/>
    <mergeCell ref="M112:M113"/>
    <mergeCell ref="J98:J100"/>
    <mergeCell ref="K98:K100"/>
    <mergeCell ref="L98:L100"/>
    <mergeCell ref="M98:M100"/>
    <mergeCell ref="A102:A124"/>
    <mergeCell ref="B102:B124"/>
    <mergeCell ref="C102:C124"/>
    <mergeCell ref="D102:D124"/>
    <mergeCell ref="E102:E124"/>
    <mergeCell ref="F102:F124"/>
    <mergeCell ref="G102:G124"/>
    <mergeCell ref="H102:H124"/>
    <mergeCell ref="I102:I105"/>
    <mergeCell ref="J102:J105"/>
    <mergeCell ref="K102:K105"/>
    <mergeCell ref="L102:L105"/>
    <mergeCell ref="M102:M105"/>
    <mergeCell ref="I114:I119"/>
    <mergeCell ref="J114:J119"/>
    <mergeCell ref="J91:J93"/>
    <mergeCell ref="K91:K93"/>
    <mergeCell ref="L91:L93"/>
    <mergeCell ref="M91:M93"/>
    <mergeCell ref="I94:I97"/>
    <mergeCell ref="J94:J97"/>
    <mergeCell ref="K94:K97"/>
    <mergeCell ref="L94:L97"/>
    <mergeCell ref="M94:M97"/>
    <mergeCell ref="J83:J84"/>
    <mergeCell ref="K83:K84"/>
    <mergeCell ref="L83:L84"/>
    <mergeCell ref="M83:M84"/>
    <mergeCell ref="N83:N100"/>
    <mergeCell ref="I85:I86"/>
    <mergeCell ref="J85:J86"/>
    <mergeCell ref="K85:K86"/>
    <mergeCell ref="L85:L86"/>
    <mergeCell ref="M85:M86"/>
    <mergeCell ref="I87:I88"/>
    <mergeCell ref="J87:J88"/>
    <mergeCell ref="K87:K88"/>
    <mergeCell ref="L87:L88"/>
    <mergeCell ref="M87:M88"/>
    <mergeCell ref="I89:I90"/>
    <mergeCell ref="J89:J90"/>
    <mergeCell ref="K89:K90"/>
    <mergeCell ref="L89:L90"/>
    <mergeCell ref="M89:M90"/>
    <mergeCell ref="I91:I93"/>
    <mergeCell ref="A83:A100"/>
    <mergeCell ref="B83:B100"/>
    <mergeCell ref="C83:C100"/>
    <mergeCell ref="D83:D100"/>
    <mergeCell ref="E83:E100"/>
    <mergeCell ref="F83:F100"/>
    <mergeCell ref="G83:G100"/>
    <mergeCell ref="H83:H100"/>
    <mergeCell ref="I83:I84"/>
    <mergeCell ref="I98:I100"/>
    <mergeCell ref="M68:M69"/>
    <mergeCell ref="N68:N69"/>
    <mergeCell ref="I70:I77"/>
    <mergeCell ref="J70:J77"/>
    <mergeCell ref="K70:K77"/>
    <mergeCell ref="L70:L77"/>
    <mergeCell ref="M70:M77"/>
    <mergeCell ref="N70:N77"/>
    <mergeCell ref="I78:I81"/>
    <mergeCell ref="J78:J81"/>
    <mergeCell ref="K78:K81"/>
    <mergeCell ref="L78:L81"/>
    <mergeCell ref="M78:M81"/>
    <mergeCell ref="N30:N32"/>
    <mergeCell ref="N26:N28"/>
    <mergeCell ref="J52:J53"/>
    <mergeCell ref="K52:K53"/>
    <mergeCell ref="L52:L53"/>
    <mergeCell ref="M52:M53"/>
    <mergeCell ref="N44:N48"/>
    <mergeCell ref="N34:N37"/>
    <mergeCell ref="H30:H32"/>
    <mergeCell ref="I30:I32"/>
    <mergeCell ref="J44:J48"/>
    <mergeCell ref="K44:K48"/>
    <mergeCell ref="I44:I48"/>
    <mergeCell ref="H44:H48"/>
    <mergeCell ref="H39:H42"/>
    <mergeCell ref="H34:H37"/>
    <mergeCell ref="I34:I37"/>
    <mergeCell ref="J34:J37"/>
    <mergeCell ref="K34:K37"/>
    <mergeCell ref="I39:I42"/>
    <mergeCell ref="J39:J42"/>
    <mergeCell ref="K39:K42"/>
    <mergeCell ref="D4:H4"/>
    <mergeCell ref="I4:M4"/>
    <mergeCell ref="A61:A81"/>
    <mergeCell ref="B61:B81"/>
    <mergeCell ref="C61:C81"/>
    <mergeCell ref="D61:D81"/>
    <mergeCell ref="E61:E81"/>
    <mergeCell ref="F61:F81"/>
    <mergeCell ref="G61:G81"/>
    <mergeCell ref="H61:H81"/>
    <mergeCell ref="I68:I69"/>
    <mergeCell ref="J68:J69"/>
    <mergeCell ref="K68:K69"/>
    <mergeCell ref="L68:L69"/>
    <mergeCell ref="L64:L67"/>
    <mergeCell ref="L61:L63"/>
    <mergeCell ref="N61:N63"/>
    <mergeCell ref="I64:I67"/>
    <mergeCell ref="J64:J67"/>
    <mergeCell ref="K64:K67"/>
    <mergeCell ref="I61:I63"/>
    <mergeCell ref="J61:J63"/>
    <mergeCell ref="K61:K63"/>
    <mergeCell ref="M61:M63"/>
    <mergeCell ref="M64:M67"/>
    <mergeCell ref="H50:H55"/>
    <mergeCell ref="L57:L59"/>
    <mergeCell ref="N57:N59"/>
    <mergeCell ref="I57:I59"/>
    <mergeCell ref="J57:J59"/>
    <mergeCell ref="K57:K59"/>
    <mergeCell ref="A57:A59"/>
    <mergeCell ref="B57:B59"/>
    <mergeCell ref="C57:C59"/>
    <mergeCell ref="D57:D59"/>
    <mergeCell ref="E57:E59"/>
    <mergeCell ref="F57:F59"/>
    <mergeCell ref="G57:G59"/>
    <mergeCell ref="H57:H59"/>
    <mergeCell ref="M57:M59"/>
    <mergeCell ref="N39:N42"/>
    <mergeCell ref="A34:A55"/>
    <mergeCell ref="D34:D55"/>
    <mergeCell ref="B6:B55"/>
    <mergeCell ref="C39:C55"/>
    <mergeCell ref="E39:E55"/>
    <mergeCell ref="F50:F55"/>
    <mergeCell ref="G50:G55"/>
    <mergeCell ref="O26:O28"/>
    <mergeCell ref="O7:O10"/>
    <mergeCell ref="O11:O13"/>
    <mergeCell ref="O22:O23"/>
    <mergeCell ref="I50:I55"/>
    <mergeCell ref="N4:N5"/>
    <mergeCell ref="P4:P5"/>
    <mergeCell ref="A1:P1"/>
    <mergeCell ref="A2:P2"/>
    <mergeCell ref="A3:P3"/>
    <mergeCell ref="A4:C4"/>
    <mergeCell ref="I6:I20"/>
    <mergeCell ref="N6:N20"/>
    <mergeCell ref="O4:O5"/>
    <mergeCell ref="H22:H24"/>
    <mergeCell ref="I22:I24"/>
    <mergeCell ref="H26:H28"/>
    <mergeCell ref="I26:I28"/>
    <mergeCell ref="H6:H20"/>
    <mergeCell ref="N22:N24"/>
    <mergeCell ref="J7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 topLeftCell="A1">
      <selection activeCell="I29" sqref="I29"/>
    </sheetView>
  </sheetViews>
  <sheetFormatPr defaultColWidth="10.8515625" defaultRowHeight="15"/>
  <cols>
    <col min="1" max="1" width="16.00390625" style="1" customWidth="1"/>
    <col min="2" max="2" width="53.57421875" style="1" customWidth="1"/>
    <col min="3" max="3" width="12.00390625" style="1" customWidth="1"/>
    <col min="4" max="4" width="12.421875" style="1" bestFit="1" customWidth="1"/>
    <col min="5" max="16384" width="10.8515625" style="1" customWidth="1"/>
  </cols>
  <sheetData>
    <row r="1" spans="1:3" ht="18.75">
      <c r="A1" s="136"/>
      <c r="B1" s="136"/>
      <c r="C1" s="4"/>
    </row>
    <row r="2" spans="1:3" ht="18.75">
      <c r="A2" s="136"/>
      <c r="B2" s="136"/>
      <c r="C2" s="4"/>
    </row>
    <row r="3" spans="1:3" ht="15">
      <c r="A3" s="137"/>
      <c r="B3" s="137"/>
      <c r="C3" s="5"/>
    </row>
    <row r="4" spans="1:3" s="2" customFormat="1" ht="24">
      <c r="A4" s="8" t="s">
        <v>171</v>
      </c>
      <c r="B4" s="8" t="s">
        <v>7</v>
      </c>
      <c r="C4" s="8" t="s">
        <v>180</v>
      </c>
    </row>
    <row r="5" spans="1:3" s="2" customFormat="1" ht="24">
      <c r="A5" s="9" t="s">
        <v>24</v>
      </c>
      <c r="B5" s="10" t="s">
        <v>28</v>
      </c>
      <c r="C5" s="11">
        <v>70000000</v>
      </c>
    </row>
    <row r="6" spans="1:3" s="2" customFormat="1" ht="6" customHeight="1">
      <c r="A6" s="12"/>
      <c r="B6" s="13"/>
      <c r="C6" s="12"/>
    </row>
    <row r="7" spans="1:3" s="2" customFormat="1" ht="15">
      <c r="A7" s="129" t="s">
        <v>9</v>
      </c>
      <c r="B7" s="14" t="s">
        <v>172</v>
      </c>
      <c r="C7" s="126">
        <v>45000000</v>
      </c>
    </row>
    <row r="8" spans="1:3" s="2" customFormat="1" ht="24">
      <c r="A8" s="130"/>
      <c r="B8" s="14" t="s">
        <v>130</v>
      </c>
      <c r="C8" s="127"/>
    </row>
    <row r="9" spans="1:3" s="2" customFormat="1" ht="15">
      <c r="A9" s="130"/>
      <c r="B9" s="14" t="s">
        <v>173</v>
      </c>
      <c r="C9" s="127"/>
    </row>
    <row r="10" spans="1:3" s="2" customFormat="1" ht="15">
      <c r="A10" s="130"/>
      <c r="B10" s="14" t="s">
        <v>170</v>
      </c>
      <c r="C10" s="127"/>
    </row>
    <row r="11" spans="1:3" s="2" customFormat="1" ht="15">
      <c r="A11" s="131"/>
      <c r="B11" s="14" t="s">
        <v>174</v>
      </c>
      <c r="C11" s="128"/>
    </row>
    <row r="12" spans="1:3" s="2" customFormat="1" ht="5.25" customHeight="1">
      <c r="A12" s="12"/>
      <c r="B12" s="13"/>
      <c r="C12" s="12"/>
    </row>
    <row r="13" spans="1:3" s="2" customFormat="1" ht="24">
      <c r="A13" s="120" t="s">
        <v>12</v>
      </c>
      <c r="B13" s="10" t="s">
        <v>175</v>
      </c>
      <c r="C13" s="132">
        <v>54000000</v>
      </c>
    </row>
    <row r="14" spans="1:3" s="2" customFormat="1" ht="15">
      <c r="A14" s="135"/>
      <c r="B14" s="10" t="s">
        <v>104</v>
      </c>
      <c r="C14" s="133"/>
    </row>
    <row r="15" spans="1:3" s="2" customFormat="1" ht="15">
      <c r="A15" s="135"/>
      <c r="B15" s="10" t="s">
        <v>105</v>
      </c>
      <c r="C15" s="133"/>
    </row>
    <row r="16" spans="1:4" s="2" customFormat="1" ht="15">
      <c r="A16" s="135"/>
      <c r="B16" s="10" t="s">
        <v>106</v>
      </c>
      <c r="C16" s="133"/>
      <c r="D16" s="6"/>
    </row>
    <row r="17" spans="1:3" ht="15">
      <c r="A17" s="135"/>
      <c r="B17" s="16" t="s">
        <v>129</v>
      </c>
      <c r="C17" s="133"/>
    </row>
    <row r="18" spans="1:3" ht="15">
      <c r="A18" s="121"/>
      <c r="B18" s="15" t="s">
        <v>177</v>
      </c>
      <c r="C18" s="134"/>
    </row>
    <row r="19" spans="1:3" s="2" customFormat="1" ht="7.5" customHeight="1">
      <c r="A19" s="12"/>
      <c r="B19" s="13"/>
      <c r="C19" s="12"/>
    </row>
    <row r="20" spans="1:3" s="2" customFormat="1" ht="15">
      <c r="A20" s="129" t="s">
        <v>16</v>
      </c>
      <c r="B20" s="14" t="s">
        <v>181</v>
      </c>
      <c r="C20" s="126">
        <f>240000000+11800000</f>
        <v>251800000</v>
      </c>
    </row>
    <row r="21" spans="1:3" s="2" customFormat="1" ht="24">
      <c r="A21" s="130"/>
      <c r="B21" s="14" t="s">
        <v>155</v>
      </c>
      <c r="C21" s="127"/>
    </row>
    <row r="22" spans="1:3" s="2" customFormat="1" ht="24">
      <c r="A22" s="130"/>
      <c r="B22" s="14" t="s">
        <v>29</v>
      </c>
      <c r="C22" s="127"/>
    </row>
    <row r="23" spans="1:3" s="2" customFormat="1" ht="24">
      <c r="A23" s="130"/>
      <c r="B23" s="14" t="s">
        <v>18</v>
      </c>
      <c r="C23" s="127"/>
    </row>
    <row r="24" spans="1:9" s="2" customFormat="1" ht="15">
      <c r="A24" s="130"/>
      <c r="B24" s="14" t="s">
        <v>19</v>
      </c>
      <c r="C24" s="127"/>
      <c r="I24" s="2">
        <v>22</v>
      </c>
    </row>
    <row r="25" spans="1:9" s="2" customFormat="1" ht="15">
      <c r="A25" s="130"/>
      <c r="B25" s="14" t="s">
        <v>176</v>
      </c>
      <c r="C25" s="127"/>
      <c r="I25" s="2">
        <v>120</v>
      </c>
    </row>
    <row r="26" spans="1:9" s="2" customFormat="1" ht="24">
      <c r="A26" s="131"/>
      <c r="B26" s="14" t="s">
        <v>116</v>
      </c>
      <c r="C26" s="128"/>
      <c r="I26" s="2">
        <f>SUM(I24:I25)</f>
        <v>142</v>
      </c>
    </row>
    <row r="27" spans="1:3" s="2" customFormat="1" ht="7.5" customHeight="1">
      <c r="A27" s="12"/>
      <c r="B27" s="13"/>
      <c r="C27" s="12"/>
    </row>
    <row r="28" spans="1:9" s="2" customFormat="1" ht="48">
      <c r="A28" s="120" t="s">
        <v>21</v>
      </c>
      <c r="B28" s="10" t="s">
        <v>178</v>
      </c>
      <c r="C28" s="122">
        <v>0</v>
      </c>
      <c r="I28" s="2">
        <f>400-I26</f>
        <v>258</v>
      </c>
    </row>
    <row r="29" spans="1:3" s="2" customFormat="1" ht="15">
      <c r="A29" s="121"/>
      <c r="B29" s="10" t="s">
        <v>6</v>
      </c>
      <c r="C29" s="123"/>
    </row>
    <row r="30" spans="1:3" s="2" customFormat="1" ht="5.25" customHeight="1">
      <c r="A30" s="12"/>
      <c r="B30" s="13"/>
      <c r="C30" s="12"/>
    </row>
    <row r="31" spans="1:3" ht="15">
      <c r="A31" s="124" t="s">
        <v>179</v>
      </c>
      <c r="B31" s="125"/>
      <c r="C31" s="7">
        <v>420800000</v>
      </c>
    </row>
    <row r="32" ht="15">
      <c r="C32" s="3"/>
    </row>
  </sheetData>
  <mergeCells count="12">
    <mergeCell ref="C13:C18"/>
    <mergeCell ref="A13:A18"/>
    <mergeCell ref="C7:C11"/>
    <mergeCell ref="A7:A11"/>
    <mergeCell ref="A1:B1"/>
    <mergeCell ref="A2:B2"/>
    <mergeCell ref="A3:B3"/>
    <mergeCell ref="A28:A29"/>
    <mergeCell ref="C28:C29"/>
    <mergeCell ref="A31:B31"/>
    <mergeCell ref="C20:C26"/>
    <mergeCell ref="A20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Catalina Rodriguez Reyes</dc:creator>
  <cp:keywords/>
  <dc:description/>
  <cp:lastModifiedBy>Cristhiam Fernando Ruiz Reyes</cp:lastModifiedBy>
  <cp:lastPrinted>2016-04-28T13:03:50Z</cp:lastPrinted>
  <dcterms:created xsi:type="dcterms:W3CDTF">2015-01-22T17:09:03Z</dcterms:created>
  <dcterms:modified xsi:type="dcterms:W3CDTF">2017-02-01T04:39:15Z</dcterms:modified>
  <cp:category/>
  <cp:version/>
  <cp:contentType/>
  <cp:contentStatus/>
</cp:coreProperties>
</file>