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155" activeTab="1"/>
  </bookViews>
  <sheets>
    <sheet name="Menú principal" sheetId="8" r:id="rId1"/>
    <sheet name="Gestión Misional" sheetId="22" r:id="rId2"/>
    <sheet name="Hoja1" sheetId="23" state="hidden" r:id="rId3"/>
    <sheet name="Hoja2" sheetId="24" state="hidden" r:id="rId4"/>
    <sheet name="c electr" sheetId="25" r:id="rId5"/>
  </sheets>
  <definedNames>
    <definedName name="_xlnm.Print_Area" localSheetId="1">'Gestión Misional'!$A$1:$Q$151</definedName>
    <definedName name="_xlnm.Print_Titles" localSheetId="1">'Gestión Misional'!$7:$7</definedName>
  </definedNames>
  <calcPr calcId="152511"/>
</workbook>
</file>

<file path=xl/sharedStrings.xml><?xml version="1.0" encoding="utf-8"?>
<sst xmlns="http://schemas.openxmlformats.org/spreadsheetml/2006/main" count="518" uniqueCount="418">
  <si>
    <t>POLITICA:
GESTIÓN MISIONAL Y DE GOBIERNO</t>
  </si>
  <si>
    <t>Orientada al logro de las metas establecidas, para el cumplimiento de su misión y de las prioridades que el Gobierno defina. Incluye, entre otros, para las entidades de la Rama Ejecutiva del orden nacional, los indicadores y metas de Gobierno que se registran en el Sistema de Seguimiento a Metas de Gobierno, administrado por el Departamento Nacional de Planeación.</t>
  </si>
  <si>
    <t>POLITICA</t>
  </si>
  <si>
    <t>Fuente financiacion (Proyecto Inversion)</t>
  </si>
  <si>
    <t>Valor de  la fuente</t>
  </si>
  <si>
    <t>Área responsable</t>
  </si>
  <si>
    <t>Actividades Principales</t>
  </si>
  <si>
    <t>Responsable</t>
  </si>
  <si>
    <t>Indicadores</t>
  </si>
  <si>
    <t>PLAN INTEGRADO DE PLANEACIÓN Y GESTIÓN SECTOR EDUCACIÓN 2015</t>
  </si>
  <si>
    <t>Meta 2015</t>
  </si>
  <si>
    <t>PLAN DE ACCIÓN 2015</t>
  </si>
  <si>
    <t>ASESORIA A LAS SECRETARÍAS DE EDUCACIÓN CERTIFICADAS E INSTITUCIONES DE EDUCACIÓN PARA EL TRABAJO EN LA APLICACIÓN DE ESTÁNDARES DE CALIDAD DE PROGRAMAS E INSTITUCIONES EN COLOMBIA</t>
  </si>
  <si>
    <t>CALIDAD</t>
  </si>
  <si>
    <t>DIANA BASTO</t>
  </si>
  <si>
    <t>IMPLEMENTACIÓN DEL FONDO PARA EL ACCESO Y LA PERMANENCIA DE LA POBLACIÓN VÍCTIMA EN EDUCACIÓN SUPERIOR EN
COLOMBIA</t>
  </si>
  <si>
    <t>TRANSF</t>
  </si>
  <si>
    <t xml:space="preserve">Asignar los créditos condonables de matrícula a estudiantes víctimas </t>
  </si>
  <si>
    <t>Asignar el recurso de sostenimiento a estudiante víctimas beneficiarios del Fondo</t>
  </si>
  <si>
    <t>Asignar el recurso de fomento a la permanencia a las Instituciones de Educación Superior en donde se encuentren matriculados estudiantes beneficiarios del Fondo</t>
  </si>
  <si>
    <t>IMPLANTACIÓN DE UN PROGRAMA PARA LA TRANSFORMACIÓN DE LA EDUCACIÓN TÉCNICA Y TECNOLÓGICA EN COLOMBIA</t>
  </si>
  <si>
    <t>BRECHAS</t>
  </si>
  <si>
    <t>DIRECCIÓN DE FOMENTO DE VICEMINISTERIO DE EDUCACIÓN SUPERIOR</t>
  </si>
  <si>
    <t>Realizar la asistencia técnica a través de visitas in situ a las alianzas estratégicas con el fin de desarrollar apoyar el cumplimiento de las metas y objetivos de cada convenio.</t>
  </si>
  <si>
    <t>Implementar iniciativas encaminadas a fortalecer los factores de calidad  de las IES públicas con oferta de TYT  con fines de acreditación.</t>
  </si>
  <si>
    <t>MEJORAMIENTO DE LA CALIDAD DE LA EDUCACIÓN SUPERIOR NACIONAL</t>
  </si>
  <si>
    <t>Apoyo a las IES en Acreditación de alta calidad de programas e institucionales</t>
  </si>
  <si>
    <t>PERTINENCIA</t>
  </si>
  <si>
    <t>Diseñar e implementar en cinco sectores la metodología de cualificaciones para favorecer la pertinencia, articulación y movilidad entre los sectores educativo y productivo.</t>
  </si>
  <si>
    <t>Diseño e implementación de programas de movilidad docente y estudiantil con países cooperantes</t>
  </si>
  <si>
    <t>Diseño e implementación de un campus de verano con las IES, en donde participen expertos y personajes de alto reconocimiento</t>
  </si>
  <si>
    <t>Acompañamiento en la generación de contenidos digitales pertinentes para la educación Superior</t>
  </si>
  <si>
    <t>DIRECCIÓN DE CALIDAD DE VICEMINISTERIO DE EDUCACIÓN SUPERIOR</t>
  </si>
  <si>
    <t>AMPLIACIÓN DE LA COBERTURA EN LA EDUCACION SUPERIOR</t>
  </si>
  <si>
    <t>Desarrollar e implementar una estrategia de Regionalizacion de Educaciòn Superior en planes de mejoramiento en los CERES, con el apoyo técnico y financiero a proyectos de regionalización de las IES .</t>
  </si>
  <si>
    <t>Apoyar mejores prácticas en las IES para evitar la deserción, realizar el monitoreo a la permanencia y graduación a través del sistema tecnológico SPADIES y fortalecer los procesos de orientación socio-ocupacional</t>
  </si>
  <si>
    <t>FOMENTAR LA PERTINENCIA DE LA EDUCACION PREESCOLAR, BASICA Y MEDIA EN COLOMBIA</t>
  </si>
  <si>
    <t>Desarrollar procesos de:  formación de docentes; fomento a la producción, estandarización y publicación de contenidos educativos digitales de acceso público; fomento al uso; asistencia técnica a Secretarías  de Educación, para la innovación educativa con uso de TIC.</t>
  </si>
  <si>
    <t>DIRECCIÓN DE CALIDAD DE VICEMINISTERIO DE EDUCACIÓN PBM</t>
  </si>
  <si>
    <t>LAURA BARRAGAN</t>
  </si>
  <si>
    <t>FORTALECIMIENTO DE LA EDUCACIÓN MEDIA Y TRÁNSITO A LA EDUCACIÓN TERCIARIA</t>
  </si>
  <si>
    <t>Diseñar mallas curriculares y secuencias didácticas para décimo y undécimo grado</t>
  </si>
  <si>
    <t xml:space="preserve">Diseñar plan de refuerzo para estudiantes de décimo y undécimo en las áreas de matemáticas, ciencias y lenguaje </t>
  </si>
  <si>
    <t xml:space="preserve">Diseñar y socializar  la estrategia de orientación vocacional de la Educación Media </t>
  </si>
  <si>
    <t>MEJORAMIENTO DE LA CALIDAD DE LA EDUCACION PRESCOLAR, BASICA Y MEDIA.</t>
  </si>
  <si>
    <t xml:space="preserve">Implementar estrategias de formacion situada  </t>
  </si>
  <si>
    <t>Formar a formadores, tutores y docentes acompañados en los lineamientos pedagógicos para acompañar a los docentes de los establecimientos educativos focalizados por el PTA en el uso de material educativo y el análisis de las pruebas diagnósticas en los procesos de planeación, seguimiento y evaluación de sus prácticas de aula.</t>
  </si>
  <si>
    <t xml:space="preserve">Desarrollar el componente pedagogico del programa de Transformacion de la calidad educativa </t>
  </si>
  <si>
    <t>Desarrollar el componente de gestión administrativa del programa para la trasformacion de la calidad educativa</t>
  </si>
  <si>
    <t>Formar a directivos docentes en la gestión de los establecimientos educativos</t>
  </si>
  <si>
    <t xml:space="preserve">Diseñar, aplicar y analizar las pruebas diagnosticas o demás procesos de evalución formativa que se desarrollen dentro del marco del programa </t>
  </si>
  <si>
    <t>Fortalecer  los EE  en los procesos de implementación de proyectos pedagógicos transversales, mediante visitas de asistencia técnica en coordinación con las Secretarías de Educacion</t>
  </si>
  <si>
    <t>Evaluar los  proyectos pedagógicos transversales en Edusexualidad de  los establecimientos educativos.</t>
  </si>
  <si>
    <t xml:space="preserve">Realizar talleres de formación y capacitación a docentes para la implementacion de proyectos pedagógicos transversales  </t>
  </si>
  <si>
    <t>Fortalecer la práctica pedagógica de docentes  en competencias ciudadanas mediante visitas de asistencia técnica  a los EE</t>
  </si>
  <si>
    <t xml:space="preserve">Adelantar procesos para la implementación del sistema de Convivencia Escolar </t>
  </si>
  <si>
    <t>Implementar el componente de movilización para la convivencia escolar y la participación democrática</t>
  </si>
  <si>
    <t>Diseño de lineamientos y Evaluación , Cualificación y Desarrollo de Modelos Educativos Flexibles</t>
  </si>
  <si>
    <t>Elaborar referentes de la calidad (lineamientos, estándares)</t>
  </si>
  <si>
    <t>Validar y Divulgar los referentes</t>
  </si>
  <si>
    <t xml:space="preserve">Implementar una estrategia de estudio en las áreas de matemáticas, lenguaje, ciencias sociales, naturales e ingles, para luego evaluar por competencias a través del programa Supérate u otros </t>
  </si>
  <si>
    <t>Implementar las pruebas saber a los estudiantes de 3°, 5°y 9° en las Intituciones educativas del país</t>
  </si>
  <si>
    <t>Fortalecer las competencias básicas en Ciencias, Matemáticas y Lenguaje de estudiantes de grado 10° del sector oficial, mediante la implementación de un sistema de gestión personalizada del aprendizaje.</t>
  </si>
  <si>
    <t>Implementar la estrategia de formacion de mediadores de lectura y escritura (docentes, bibliotecarios, familias), según los lineamientos definidos.</t>
  </si>
  <si>
    <t>Desarrollar componente de gestión administrativa</t>
  </si>
  <si>
    <t>Formar a formadores, tutores y docentes acompañados en los lineamientos pedagógicos para acompañar a los docentes de los establecimientos educativos focalizados por el programa Educación Media y Transito a la educacuón Terciaria en el uso de material educativo y el análisis de las pruebas diagnósticas en los procesos de planeación, seguimiento y evaluación de sus prácticas de aula.</t>
  </si>
  <si>
    <t xml:space="preserve">Desarrollar el componente pedagogico del programa de Educación Media y Transito a la educacuón Terciaria </t>
  </si>
  <si>
    <t>Desarrollar el componente de gestión administrativa del programa Educación Media y Transito a la educacuón Terciaria</t>
  </si>
  <si>
    <t xml:space="preserve">3.440.510 
</t>
  </si>
  <si>
    <t>ASISTENCIA TECNICA Y ASESORIA PARA EL FORTALECIMIENTO DE LOS PROCESOS DE PLANEACION, DESCENTRALIZACION Y REORGANIZACION DEL SECTOR EDUCATIVO</t>
  </si>
  <si>
    <t>Prestar asistencia técnica con el apoyo de profesionales en los temas de gestión eficiente del talento humano</t>
  </si>
  <si>
    <t>MOD. GESTION</t>
  </si>
  <si>
    <t>MEJORAMIENTO EN INFRAESTRUCTURA Y DOTACION DE INSTITUCIONES DE EDUCACION BASICA Y MEDIA. LEY 21 DE 1982.</t>
  </si>
  <si>
    <t>DIRECCIÓN DE COBERTURA DEL VICEMINISTERIO DE EDUCACIÓN PBM</t>
  </si>
  <si>
    <t>Realizar diagnósticos de estado y presupuestos de la infraestructura educativa a mejorar</t>
  </si>
  <si>
    <t>ANGELA HENAO</t>
  </si>
  <si>
    <t>CONSTRUCCIÓN, AMPLIACIÓN, MEJORAMIENTO Y DOTACIÓN DE INFRAESTRUCTURA EDUCATIVA.</t>
  </si>
  <si>
    <t>MEJORAMIENTO, ADECUACIÓN, AMPLIACIÓN, CONSTRUCCIÓN Y/O DOTACIÓN DE ESTABLECIMIENTOS EDUCATIVOS EN DIFERENTES ZONAS DEL PAÍS, EN EL MARCO DE LA ESTRATEGIA CONTRATOS PLAN Y ACUERDOS DE DESARROLLO URBANO</t>
  </si>
  <si>
    <t>Realizar el seguimiento técnico al avance de la ejecución de recursos y de los proyectos de mejoramiento de infraestructura</t>
  </si>
  <si>
    <t>MEJORAMIENTO DE LAS OPORTUNIDADES Y REALIZACIONES EN ACCESO Y PERMANENCIA PARA DISMINUIR LAS BRECHAS ENTRE ZONAS RURAL-URBANA, POBLACIONES VULNERABLES</t>
  </si>
  <si>
    <t>Orientar la atención educativa pertinente a las necesidades, características y condiciones de la población del SRPA</t>
  </si>
  <si>
    <t>Orientar la atención educativa a  la población en condicion de discapacidad /talentos excepcionales en edad regular y extraedad a través de modelo educativo de alfabetización y educación básica.</t>
  </si>
  <si>
    <t>Atender estudiantes con modelos educativos flexibles</t>
  </si>
  <si>
    <t xml:space="preserve">Estrategia Nacional Promoción Matricula: Identificar y escolarizar niños, niñas y jóvenes entre 5 y 17 años por fuera del sistema educativo.  </t>
  </si>
  <si>
    <t>Fortalecer el análisis de información de cobertura en las entidades territoriales a través de la asistencia técnica (SIMPADE)</t>
  </si>
  <si>
    <t>Mejorar el análisis, seguimiento y evaluación del acceso y la permanencia escolar</t>
  </si>
  <si>
    <t>Realizar el seguimiento y acompañamiento a la elaboración de los planes de acceso y permanencia</t>
  </si>
  <si>
    <t>Implementar programas educativos que permitan cursar el ciclo 1 de educación de adultos con  las personas iletradas mayores de 15 años.</t>
  </si>
  <si>
    <t xml:space="preserve">Diseñar y establecer los lineam,ientos de política para alfabetizar jovenes y adultos mayores de 15 años con necesidades educativas especiales </t>
  </si>
  <si>
    <t>Realizar el acompañamiento y asistencia tecnica  a las secretarias de educacion para gestionar y promover la implementación de programas de educación de adultos que garanticen la continuidad de los estudiantes, alfabetizados por el MEN,  en el sistema educativo</t>
  </si>
  <si>
    <t>Estrategias de búsqueda y movilización social que fomentan el acceso y la permanencia de la población por fuera del sistema educativo.</t>
  </si>
  <si>
    <t>95 ETC</t>
  </si>
  <si>
    <t>27 ETC</t>
  </si>
  <si>
    <t>25 ETC</t>
  </si>
  <si>
    <t>1.800  jóvenes y adultos alfabetizados</t>
  </si>
  <si>
    <t>Implementación del Programa de Alimentación Escolar en Colombia</t>
  </si>
  <si>
    <t>Suscribir convenios interadministrativos con las Entidades Territoriales con el fin de cofinanciar la implementación del Programa de Alimentación Escolar.</t>
  </si>
  <si>
    <t>Realizar contratos de aporte para garantizar la prestación del servicio del Programa de Alimentación Escolar de aquellas Entidades Territoriales que se requiera.</t>
  </si>
  <si>
    <t>Implementar esquemas de seguimiento, monitoreo, control, supervisión y/o interventoría en la implementación y ejecución del Programa de Alimentación Escolar - PAE.</t>
  </si>
  <si>
    <t>Asistencia técnica a las entidades territoriales para el acceso y la permanencia de los estudiantes y adultos víctimas de la violencia en Colombia</t>
  </si>
  <si>
    <t>Atender niños, niñas, adolescentes y jóvenes de 5 a 17 años víctimas del conflicto armado  y vulnerables a través de Modelos Educativos Flexibles en la zonas urbana y rural.</t>
  </si>
  <si>
    <t>Alfabetizar a Jovenes y adultos iletrados víctimas del conflicto armado y  vulnerables dando prioridad a las mujeres víctimas de violencia.</t>
  </si>
  <si>
    <t xml:space="preserve">7.840 niños, niñas, adolescentes y jóvenes </t>
  </si>
  <si>
    <t xml:space="preserve"> 40.000 Adultos </t>
  </si>
  <si>
    <t>Mejorar la calidad de la educación inicial para la primera infancia en el marco de una atención integral en Colombia</t>
  </si>
  <si>
    <t xml:space="preserve">Complementar y operacionalizar los referentes técnicos de Primera Infancia </t>
  </si>
  <si>
    <t>Definir e implementar estrategias de cualificación del talento humano que adelantan acciones en la atención integral a la primera infancia</t>
  </si>
  <si>
    <t xml:space="preserve">Analizar, estructurar y definir un curriculo para la educación inicial </t>
  </si>
  <si>
    <t xml:space="preserve">Definir la metodologia del indice de medición de la preparación para la escuela de las niñas y niños  </t>
  </si>
  <si>
    <t xml:space="preserve">Realizar pilotaje del sistema de gestión de la calidad para la educación inicial en el marco de atención integral  </t>
  </si>
  <si>
    <t xml:space="preserve">diseño de la propuesta de evaluación del proceso de implementación del sistema de gestión de la calidad. </t>
  </si>
  <si>
    <t>Pilotaje del SSNN  entidades territoriales  definidas del país</t>
  </si>
  <si>
    <t xml:space="preserve">Diseñar e implementar estrategias para el posicionamiento de la educación inicial en el marco de la atención integral con grupos étnicos </t>
  </si>
  <si>
    <t>60% De los prestadores registrados</t>
  </si>
  <si>
    <t>DIRECCIÓN DE PRIMERA INFANCIA DEL VICEMINISTERIO DE EDUCACIÓN PBM</t>
  </si>
  <si>
    <t>PRIMERA INFANCIA</t>
  </si>
  <si>
    <t xml:space="preserve">FORTALECIMIENTO DE LA COBERTURA CON CALIDAD PARA EL SECTOR EDUCATIVO RURAL. FASE II </t>
  </si>
  <si>
    <t xml:space="preserve">Devolución de resultados del Proyecto de Educación rural y recopilación de perspectivas regionales para orientar la Política Pública </t>
  </si>
  <si>
    <t>Formulación y socialización del documento de orientación de Política de Educación Rural</t>
  </si>
  <si>
    <t>Realización de la Evaluación de Impacto del Programa de Educación Rural y elaboración y divulgación del documento de resultados</t>
  </si>
  <si>
    <t>Prestar acompañamiento y asistencia desde el equipo de implementación del proyecto a las Entidades Territoriales vinculadas</t>
  </si>
  <si>
    <t>DIRECCIÓN DE CALIDAD DEL VICEMINISTERIO DE EDUCACIÓN PBM</t>
  </si>
  <si>
    <t>MODERNIZAR EL SECTOR EDUCATIVO NACIONAL</t>
  </si>
  <si>
    <t>(Disponer de los sistemas de información y equipos de cómputo) + (Concretar las instituciones educativas a nivel nacional)</t>
  </si>
  <si>
    <t>SECRETARÍA GENERAL</t>
  </si>
  <si>
    <t>99.60%</t>
  </si>
  <si>
    <t>WILLIAM MENDIETA</t>
  </si>
  <si>
    <t xml:space="preserve">Fortalecimiento de la enseñanza y el aprendizaje del inglés en educación básica, media y superior </t>
  </si>
  <si>
    <t xml:space="preserve">Asignar asistentes nativos extranjeros de inglés a las SE e instituciones educativas focalizadas. </t>
  </si>
  <si>
    <t>Desarrollar cursos de lengua inglesa y metodología para los docentes de inglés de básica secundaria y media del sector oficial (A1-A2)</t>
  </si>
  <si>
    <t>Desarrollar cursos de lengua inglesa y metodología para los docentes de inglés de básica secundaria y media del sector oficial (B1-B2)</t>
  </si>
  <si>
    <t>Plan Incentivo de Docentes Oficiales Básica y Media - Estancias Cortas en el Extranjero</t>
  </si>
  <si>
    <t>Gestionar la Ejecucion del proyecto.</t>
  </si>
  <si>
    <t>Instituciones educativas oficiales focalizadas acompañadas en la enseñanza de inglés con asistentes de inglés extranjeros</t>
  </si>
  <si>
    <t>ROSA MARIA CELIS</t>
  </si>
  <si>
    <t>BILINGUISMO</t>
  </si>
  <si>
    <t>CRÉDITO DE TRANSFERENCIA DE TECNOLOGÍA PARA PRODUCCIÓN Y DISTRIBUCIÓN DE CONTENIDOS EN EDUCACIÓN BÁSICA Y SUPERIOR EN COLOMBIA.</t>
  </si>
  <si>
    <t>Diseño de los estándares de competencias y programas de formación</t>
  </si>
  <si>
    <t xml:space="preserve">Implementación de los programas de formación    </t>
  </si>
  <si>
    <t xml:space="preserve">Valoración del desarrollo de competencias  </t>
  </si>
  <si>
    <t>INNOVACIÓN</t>
  </si>
  <si>
    <t>CARLOS LUGO</t>
  </si>
  <si>
    <t>Jóvenes y adultos alfabetizados.</t>
  </si>
  <si>
    <t>Número de prestadores de servicios de educación inicial en procesos para el mejoramiento de la calidad.</t>
  </si>
  <si>
    <t>Número de entidades territoriales capacitadas y con procesos de seguimiento.</t>
  </si>
  <si>
    <t>Números de Entidades Territoriales Certificadas que atienden  adolescentes y jóvenes del sistema de responsabilidad penal y población con discapacidad.</t>
  </si>
  <si>
    <t>Formación a docentes en niveles de MRCE.</t>
  </si>
  <si>
    <t>OFICINA DE INNOVACIÓN EDUCATIVA CON USO DE NT</t>
  </si>
  <si>
    <t xml:space="preserve">Desarrollar y evaluar los contenidos educativos digitales </t>
  </si>
  <si>
    <t>ANA MARIA RODRIGUEZ</t>
  </si>
  <si>
    <t>Formalizar contratos o convenios interadmiistrativos para la ejecución de recursos  para la construcción y mejoramiento de la infraestructura educativa de  los establecimientos educativos oficiales</t>
  </si>
  <si>
    <t>Gestionar o contratar obras de  mejoramiento, adcuación, ampliación y construcción de la infraestructura educativa</t>
  </si>
  <si>
    <t>Realizar el seguimiento técnico al avance de la ejecución de recursos y de los proyectos de  mejoramiento, adcuación, ampliación y construcción de la infraestructura educativa de infraestructura educativa oficial</t>
  </si>
  <si>
    <t>Gestionar o contratar la interventoría técnica, administrativa, financiera y contable a la ejecución de los contratos de obra de mejoramiento, adcuación, ampliación y construcción de la infraestructura educativa de infraestructura educativa oficial</t>
  </si>
  <si>
    <t xml:space="preserve">Gestionar o contratar a tarvés de convenios o contratos interadministrativos, proyectos de mejoramiento, adcuación, ampliación y construcción de la infraestructura educativa  oficial y dotación con recursos de cooperación y responsabilidad social empresarial </t>
  </si>
  <si>
    <t>FELIPE MONTES</t>
  </si>
  <si>
    <t>ICETEX</t>
  </si>
  <si>
    <t>INFOTEP
SAN ANDRES</t>
  </si>
  <si>
    <t>INFOTEP SAN JUAN DEL CESAR</t>
  </si>
  <si>
    <t>INTENALCO</t>
  </si>
  <si>
    <t>ITFIP TOLIMA</t>
  </si>
  <si>
    <t>ETITC</t>
  </si>
  <si>
    <t>INCI</t>
  </si>
  <si>
    <t>Calidad</t>
  </si>
  <si>
    <t>PROYECTO 1 
MEJORAMIENTO DE LA ATENCION EDUCATIVA  DE LA POBLACION
SORDA Código BPIN 0020050610000
PROYECTO 5 
IMPLEMENTACION  DE TIC  EN LA EDUCACIÓN  FORMAL PARA 
POBLACION SORDA  A NIVEL NACIONAL Código BPIN 2011011000278</t>
  </si>
  <si>
    <t>Diseñar propuesta metodológica para la evaluación y certificación de calidad de las ETC.
Promover la suscripción de alianzas estratégicas con las ETC. encargadas de manejar la oferta educativa para personas sordas
Diseñar lineamiento de política pública que regule la atención educativa de la PSC
Divulgar los lineamientos de política pública diseñados 
Evaluar ETC. encargadas de manejar la oferta educativa para personas sordas</t>
  </si>
  <si>
    <t>INSOR</t>
  </si>
  <si>
    <t>Número de entidades territoriales fortalecidas para ofrecer educación pertinente para las personas sordas</t>
  </si>
  <si>
    <t xml:space="preserve">Gestionar alianzas con las IES para ofertar los cursos de formación para agentes educativos que atienden estudiantes sordos
Desarrollar procesos de cualificación y formación de agentes educativos para la gestión de la enseñanza y aprendizaje con la PSC
Acompañar, en alianza con el MEN, la construcción de una propuesta de decreto para la educación pertinente de las personas sordas
Elaborar, en alianza con el MEN, documento con orientaciones de educación superior
Alianza con el MEN para apoyar a los docentes educativos que atienden estudiantes sordos en el maco de la estrategia : Excelencia Docente"
</t>
  </si>
  <si>
    <t>Número de agentes educativos cualificados que atienden población sorda</t>
  </si>
  <si>
    <t>PROYECTO 1 
MEJORAMIENTO DE LA ATENCION EDUCATIVA  DE LA POBLACION
SORDA Código BPIN 0020050610000</t>
  </si>
  <si>
    <t>Asesorar a las IE en la implementación de ajustes para la atención de la población sorda
Evaluar la gestión de la enseñanza aprendizaje para la PSC desarrollada por las IE 
Incentivar a las IE a que implementen prácticas significativas para personas sordas en el aula</t>
  </si>
  <si>
    <t xml:space="preserve">Número de Instituciones educativas piloto que evaluan la oferta y formulan planes de mejoramiento para transformar prácticas en el aula y mejorar la educación. </t>
  </si>
  <si>
    <t xml:space="preserve">Concertar con el ICFES ajustes razonables a las pruebas de Estado
Concertar con el MEN los ajustes a los currículos de matemática y lenguaje en la básica primaria, secundaria y media
Generación y divulgación de los materiales educativos diseñados de acuerdo con los requerimientos de la población sorda, a escuelas, bibliotecas y estudiantes.
Gestión con el MEN para la producción y divulgación de contenidos educativos accesibles en el marco del programa de Computadores para Aprender
</t>
  </si>
  <si>
    <t>Número de ajustes razonables a los procesos de enseñanza-aprendizaje y de evaluación de las personas sordas</t>
  </si>
  <si>
    <t>FODESEP</t>
  </si>
  <si>
    <t xml:space="preserve">Fortalecer los sistemas de información del talento humano, con el apoyo de profesionales en los procesos relacionados con el Sistema Humano y el Anexo 3A, en los componentes de plantas de personal, carrera docente y bienestar, estudiar casos internacionales </t>
  </si>
  <si>
    <t>Desarrollar estrategias de bienestar y seguridad social para docentes, directivos docentes y administrativos de los EE -Directrices para que las ET desarrollen o implementen nuevos incentivos para docentes: inducción y reinducción. Nivelación salarial - consultoría; escenarios de retiro - consultoría; identificación del perfil motivacional del docente, directivo docente y administrativo -</t>
  </si>
  <si>
    <t xml:space="preserve">Garantizar la logistica requerida para brindar la asistencia técnica a las SE y los establecimientos educativos que se prioricen en la atención de gestión del talento humano. Realizacion taller Nacional sobre gestión Integral del talento Humano. Viaticos , tiquetes, fotocopias y papeleria.. </t>
  </si>
  <si>
    <t xml:space="preserve">Elaborar estudios y documentos que apoyen la gestion de las SE. Levantamiento de cargas de trabajo en cuatro ET con el fin de construir el manual de procesos y procedimientos (Tumaco, Santa Marta, Guainía y Santander). </t>
  </si>
  <si>
    <t>Prestar asistencia técnica con el apoyo de profesionales en los temas de gestión financiera.</t>
  </si>
  <si>
    <t xml:space="preserve">Realizar estudios sobre las modificaciones requeridas en SGP y su impacto en el finaciamiento del sector. </t>
  </si>
  <si>
    <t>Garantizar la logistica requerida para brindar la asistencia técnica a las SE y los establecimientos educativos que se prioricen en la atención de gestión de los recursos financieros. Realizacion de Taller de financieros. Viaticos , tiquetes fotocoopias y papeleria.</t>
  </si>
  <si>
    <t>Prestar asistencia técnica con el apoyo de profesionales en los temas gestion institucional</t>
  </si>
  <si>
    <t xml:space="preserve">Fortalecer en la SE los procesos de modernización y garantizar su mejoramiento continuo en temas de gestión. </t>
  </si>
  <si>
    <t>Actualizar y fortalecer el Directorio Único de Establecimientos de manera que se ajuste a la realidad territorial como centro del sistema de información</t>
  </si>
  <si>
    <t>Garantizar la logistica requerida para brindar la asistencia técnica a las SE y los establecimientos educativos que se prioricen en los procesos de reorganización. Realización de encuentros de secretarios y mesas de trabajo. Viaticos,tiquetes, fotocopias y papeleria.</t>
  </si>
  <si>
    <t>Brindar  apoyo a la gestión de las SE  certificadas mediante la estrategía de gestores- articulación con el PTA. Gestores, viaticos y tiquetes.</t>
  </si>
  <si>
    <t>Número de Secretarías de Educación  fortalecidas</t>
  </si>
  <si>
    <t>Porcentaje de Secretarias de Educación  asistidas</t>
  </si>
  <si>
    <t>JOSE MARÍA LEITON GALLEGO</t>
  </si>
  <si>
    <t>Subdirección de Recursos Humanos del Sector</t>
  </si>
  <si>
    <t>ICFES</t>
  </si>
  <si>
    <t>Entidad Responsable</t>
  </si>
  <si>
    <t>MINISTERIO DE EDUCACIÓN NACIONAL</t>
  </si>
  <si>
    <t xml:space="preserve">Indicador después de modificación </t>
  </si>
  <si>
    <t>Solicitud 2015IE009013</t>
  </si>
  <si>
    <t>Error inicial al identificar la unidad de medición</t>
  </si>
  <si>
    <t>Solicitud vía Correo electrónico del 12 de Marzo de 2015, y Solicitud 2015IE008415</t>
  </si>
  <si>
    <t>Solicitud vía Correo electrónico del 12 de Marzo de 2015</t>
  </si>
  <si>
    <t xml:space="preserve">Las condiciones y características de la población con discapacisdad son muy diferentes respecto de la población focalizada del Sistema de Responsabilidad Penal. </t>
  </si>
  <si>
    <t xml:space="preserve">El ärea realizó ajuste en la Cadena de Valor </t>
  </si>
  <si>
    <t>El recurso asignado para atender modelos flexibles solo alcanza para atender esta población.</t>
  </si>
  <si>
    <t>Se establece de la revisión de los recursos  asignados vrs el valor percapita promedio por atención</t>
  </si>
  <si>
    <t>Observaciones</t>
  </si>
  <si>
    <t>Avance primer trimestre 2015</t>
  </si>
  <si>
    <t xml:space="preserve"> A la fecha se destinaron los recursos en el marco del convenio que se estipula en el marco de la alianza de la Comisión Intersectorial de primera infancia, para tal fin se estipulo la necesidad de complementar o construir 8 referentes técnicos.</t>
  </si>
  <si>
    <t>Se desarrollo un primer borrador que fue revisado por la dirección de primera infancia, se encuentra programada la primera mesa pedagógica de la comisión intersectorial para su revisión el día 17 de abril.</t>
  </si>
  <si>
    <t>Se definen primeras orientaciones técnicas y conceptuales para la medición de la calidad de la educación inicial; se avanza en la gestión del convenio con ICFES para su operativización.</t>
  </si>
  <si>
    <t>A la fecha se destinaron los recursos en el marco del convenio de la alianza de la Comisión Intersectorial de primera infancia, para lo cual se estableció como meta cualificar 1.700 agentes educativos, con los recursos aportados tanto por el MEN como el ICBF.</t>
  </si>
  <si>
    <t xml:space="preserve"> Se avanza en la categorización de estándares de calidad para la verificación de condiciones de calidad. Se tienen definido los procedimientos requeridos de los procesos que estructuran el componente de seguimiento y monitoreo (inscripción de prestadores, licencia, verificación de condiciones de calidad y acciones de control). adicional se sostiene reunión con ICBF para unificar instrumentos y validar competencias de actores. Se definen procesos y actividades en convenio “alianza por la primera infancia” para materializar lo descrito.</t>
  </si>
  <si>
    <t xml:space="preserve">El sistema de seguimiento se encuentra en el proceso de cargue de información desde el ICBF, lo cual es uno de los insumos iniciales para la implementación en territorio </t>
  </si>
  <si>
    <t>Se estructuran acciones en convenio “alianza por la primera infancia” para su operativización. Se avanza en revisión de contenidos de "semillas de vida" capitulo de educación inicial en el Sistema Educativo Indígena Propio -SEIP.</t>
  </si>
  <si>
    <t>De acuerdo a la programación de actividades de la Dirección, durante este periodo reportado no se tienen avances frente al proceso.</t>
  </si>
  <si>
    <t>El MEN abrió una convocatoria para la postulación de predios a través de la Resolución 202 de 2015. A la fecha se ha priorizado la región Pacifica para la evaluación de los predios postulados por las Entidades Territoritoriales y se esta en espera de la evaluación jurídica y técnica de los predios correspondientes a las otras regiones. Actualmente los predios del plan pacifico a ejecutar con los recursos de la vigencia 2015, se encuentran publicados y en etapa de observaciones por parte de las ETC, previo a los procesos de contratación correspondiente.</t>
  </si>
  <si>
    <t>El MEN abrió una convocatoria para la postulación de predios a través de la Resolución 202 de 2015. A la fecha se ha priorizado la región Pacifica para la evaluación de los predios postulados por las Entidades Territoritoriales y se esta en espera de la evaluación jurídica y técnica de los predios correspondientes a las otras regiones. Actualmente los predios del plan pacifico a ejecutar con los recursos de mejoramiento de la vigencia 2015, se encuentran publicados y en etapa de observaciones por parte de las ETC, previo a los procesos de contratación correspondiente.</t>
  </si>
  <si>
    <t>"El MEN abrió una convocatoria para la postulación de predios a través de la Resolución 202 de 2015. A la fecha se ha priorizado la región Pacifica y se están cruzando los predios en municipios con contratos plan. Actualmente los predios del plan pacifico a ejecutar con los recursos de la vigencia 2015, se encuentran publicados y en etapa de observaciones por parte de las ETC, previo a los procesos de contratación correspondiente.</t>
  </si>
  <si>
    <t xml:space="preserve"> Se ha realizado acompañamiento a la gestión de manera directa a las ETC focalizadas para impulsar el cumplimiento de acciones misionales en materia de calidad, cobertura, planta, área financiera, al igual que se ha  promovido la implementación y seguimiento a la línea estratégica de política para Jornada única.</t>
  </si>
  <si>
    <t xml:space="preserve">Se diseño el instrumento de Asistencia Técnica para el año 2015 teniendo en cuenta los aportes de las secretarias de educación de las ETC y se elaboro el aplicativo que permitirá alimentar la información. </t>
  </si>
  <si>
    <t xml:space="preserve">Se realizó asistencia técnica a 18 Secretarías de Educación, con el propósito de verificar la información financiera al cierre de la vigencia fiscal e identificar los recursos del balance con corte a 31 de diciembre de 2014. Asimismo, se llevo a cabo visita de acompañamiento a la SEM de Yumbo en el uso y ejecución de los recursos del SGP. Adicionalmente, se adelantó seguimiento al plan de desempeño de la SED de Cartagena, SEM del Tolima y Bello. </t>
  </si>
  <si>
    <t>Información de Cadena presentada según oficio 2015IE013472</t>
  </si>
  <si>
    <t xml:space="preserve">En la actualidad está en trámite el insumo de contratación que permitirá la ejecución de las acciones para el cumplimiento de este indicador . </t>
  </si>
  <si>
    <t xml:space="preserve"> A través de la estrategia GALYLEO, en la plataforma Ponte a Prueba 103.394 estudiantes, accedieron y usaron contenidos educativos en las áreas de matemáticas, ciencias y lenguaje, con el fin de preparar a los estudiantes de educación media y para los que cumplen los requisitos para presentar Pruebas PISA en 2015, ante los retos de mejorar los resultados en pruebas.</t>
  </si>
  <si>
    <t>Se da continuidad a la formación de Leader Teacher en los 5 CIER, con el programa de formación en producción y uso educativo de contenidos CREA-TIC. Por condiciones geográficas, costos de desplazamiento y trámite de comisiones, se flexibilizó la formación, permitiendo la inscripción, acompañamiento y formación in situ.</t>
  </si>
  <si>
    <t>Los avances están dados en la producción de contenidos de los 5 Centros de Innovación Educativa Regional, las actividades adelantadas consisten en el diseño de manuscritos y storyboards, desarrollo gráfico y animación, reporte, revisión y ajuste de acuerdo con el Equipo de Control de Calidad y diligenciamiento del Metadato de los recursos desarrollados.</t>
  </si>
  <si>
    <t>MEN</t>
  </si>
  <si>
    <t>Implementacion de dineros de brechas para discapacidad a través del convenio interadministrativo con la Universidad Nacional, quien empieza a fortalecer 10 secretarías de educacion la oferta educativa a estudiantes con discapacidad. Implementacion de dineros de transferencia para NEE a través del convenio de asociacion con la Fundacion FES, quien empieza a fortalecer 10 secretarías de educacion en la oferta educativa a estudiantes con capacidades y talentos excepcionales.</t>
  </si>
  <si>
    <t>Se están implementando los modelos educativos flexibles: grupos Juveniles Creativos, círculos de Aprendizaje, esto se realiza a través operadores contratados por el MEN con recursos de la nación, para la implementación de los modelos con el apoyo de las secretarías de educación certificadas y de los establecimientos educativos.</t>
  </si>
  <si>
    <t>Con respecto a Permanencia el análisis, seguimiento y evaluación se empieza a realizar a mediados del mes de mayo, de acuerdo con el primer corte de matrícula consolidada donde se encuentran los primeros posibles desertores del año.</t>
  </si>
  <si>
    <t>El proceso contractual con las espere y la ACR (modelo de educación y formación para la reintegración, para la atención de 10.974 jóvenes y adultos, se encuentra en trámite de aprobación por parte de la subdirección de contratación y se iniciará a partir r del mes de junio de 2015.</t>
  </si>
  <si>
    <t>Proceso pedagógico de acompañamiento y alfabetización para personas adultas y víctimas del conflicto armado caracterizados como iletrados en departamentos de Colombia que presenten un porcentaje mayor de dos dígitos en lo que concierne a población iletrada o analfabeta, proceso que iniciará en el mes de junio de 2015, estado actual en trámite de aprobación por parte de la subdirección de contratación.</t>
  </si>
  <si>
    <t xml:space="preserve">Se están implementando los modelos educativos flexibles: grupos Juveniles Creativos, círculos de Aprendizaje a través operadores contratados por el MEN, con recursos de la nación y el apoyo de las secretarías de educación certificadas y establecimientos educativos. </t>
  </si>
  <si>
    <t>la Subdirección de Permanencia se encuentra en proceso precontractual para creación de los Lineamientos para la Atención Educativa en el marco del Sistema de Responsabilidad Penal para Adolescentes. Se espera que este documento este listo en Septiembre 2015.</t>
  </si>
  <si>
    <t>Diseño, ajuste, adquisición y distribución de bienes de las estrategias desarrolladas por el Proyecto</t>
  </si>
  <si>
    <t>INGRID VANEGAS</t>
  </si>
  <si>
    <t>En el primer trimestre  se  realizó  acompañamiento a  dos   secretarias de educación  certificadas.  Departamento  de Cauca  y  Secretaría  de Popayán.
Rportó: Saray  Yaneht  Moreno  Espinosa Coordinadora  de  Educación  para  el Trabajo  y  el Desarrollo  Humano.</t>
  </si>
  <si>
    <t>Los foros regionales avanzan en la etapa precontractual mediante los procesos 550-15 a 554-15, que se encuentran en el paso de solicitud de cotizaciones y la contratación de una consultoría académica para los foros mediante el proceso 570-15 presenta demoras en la solicitud de propuesta.</t>
  </si>
  <si>
    <t xml:space="preserve">El proceso de contratación de una consultoría para la elaboración del Documento de orientación de la Política de Educación Rural se encuentra suspendido; así como nuevos procesos de logística y adquisiciones con objeto de beneficiar a las ETC mediante bienes adquiridos por el proyecto en el 2015. Lo anterior hasta contar con la aprobación de la extensión de plazo. </t>
  </si>
  <si>
    <t>El tema de Evaluación de Impacto iniciará en el mes de abril próximo.</t>
  </si>
  <si>
    <t>-</t>
  </si>
  <si>
    <t>Se adelantó la planeación operativa para iniciar el proceso de asesoría y acompañamiento a las E.T.C.
Se elaboró la propuesta:
1) Convenio con la Secretaria de Educación Departamental de Cundinamarca y en estos momentos está en trámites internos en la oficina jurídica para formalizarlo.
2) Convenio San Andres: se está elaborando la propuesta del convenio para la Secretaria de Educación de San Andrés, la cual está en proceso de revisión de ajustes de costos, por parte de la Oficina de Planeación.
3) Convenio Secretaria de Educación Popayán: se realizó la asesoría (fortalecimiento de la oferta educativa para sordos) en el marco del convenio.
Con respecto al documento con lineamientos para la orientación de la atención educativa de la PSC: Se elaboró y culminó la versión preliminar del documento que está en proceso de revisión por parte de la Dirección General para continuar el proceso de consolidación de la misma.</t>
  </si>
  <si>
    <t>En este primer trimestre se adelantó mesa de trabajo con la Universidad Santo Tomás para la gestión de una alianza que permita desarrollar procesos de formación de agentes educativos y se acordó el inicio de la elaboración de un convenio marco para aunar esfuerzos conjuntos entre las partes.
Se planeó, ejecutó y evaluó un evento nacional denominado "Conversatorio Hacia dónde va la educación de los sordos" en alianza con la universidad Santo Tomas, la Universidad ECCI,  la Red Alter-nativa de la Universidad Distrital y el INSOR,  el  25, 26 y 27 de marzo,  con la participación de 176 agentes educativos (docentes, directivos, intérpretes, modelos lingüísticos, representantes de secretarías de educación, IES). Se contó con la participación especial del Médico Uruguayo Carlos Sánchez, quien ha investigado sobre los procesos de lectura en personas sordas, el doctor en Lingüística Lionel Tovar de la universidad del Valle, la Doctora Dora Calderon de la Universidad Distrital. (http://www.insor.gov.co/hacia-donde-va-la-educacion-de-los-sordos/). Liderado por el grupo de Gestión Educativa.
Se elaboró y se envió un convenio para la formación de agentes educativos, solicitado por la Secretaria de Educación Municipal de Pitalito.</t>
  </si>
  <si>
    <t>Se avanzó en la construcción de la propuesta metodológica cuatrienal para el fortalecimiento de 10 centros pilotos a nivel nacional. Se realizó la priorización de la E.T.C y de  las I.E para el desarrollo de los programas pilotos. De igual manera se adelantó la planeación operativa para la ejecución de los proyectos pilotos. Se realizaron tres asesorías virtuales a un centro piloto de educación bilingüe  (IE Niño Jesús de Praga) sobre la relación matemáticas y lenguaje.</t>
  </si>
  <si>
    <t>Se realizaron 4 mesas de trabajo para establecer los acuerdos metodológicos, económicos, técnicos y tecnológicos para el desarrollo de la prueba Saber 11 para la población sorda colombiana en alianza con el ICFES.
Se realizó la primera fase se análisis del banco de  items para seleccionar opciones de preguntas para la armada de la prueba, en conjunto con los equipos de coordinadores de las áreas de matemáticas, física, química, biología y sociales del ICFES. Se está avanzando en la segunda fase de análisis de items para la armada de la prueba de lectura crítica y competencias ciudadanas.
Se ratificó la alianza con el MEN para dar continuidad al proceso. Se acordó el plan de trabajo para el año 2015 y se iniciaron actividades para la adecuación delas pruebas.
Se están adecuando algunos contenidos en el marco del proyecto "Recursos Educativos Accesibles para estudiantes sordos" en alianza con el MEN.
 Se elaboró el proyecto de investigación para el diseño de materiales educativos accesibles en matemáticas para población sorda. Está pendiente retoralimentación por parte de la Dirección.
En el marco del proyecto Recursos educativos digitales accesible para estudiantes sordos - Oficina de innovación educativa con uso de nuevas tecnologías del MEN, se adelantaron mesas de trabajo para la socialización, discusión y establecimiento de acuerdos sobre la metodología, recursos y operación del proceso internamente y en alianza con el MEN.</t>
  </si>
  <si>
    <t>Meta después de modificación</t>
  </si>
  <si>
    <t xml:space="preserve">Justificación(es) </t>
  </si>
  <si>
    <t>Soporte de solicitud de justificación (correo, Oficio #, ambos Etc)</t>
  </si>
  <si>
    <t>Las acciones que conducirán al cumplimiento de la meta se encuentran establecidas en el insumo del contrato que está en trámite. Una vez se formalice este contrato se generarán los reportes de avances del indicador.</t>
  </si>
  <si>
    <t>El portal educativo Colombia aprende adelanta estrategias que permitirán avanzar en el cumplimiento de la meta.</t>
  </si>
  <si>
    <t xml:space="preserve">Se hizo entrega a las entidades territoriales mediante oficio y correo electrónico ( 95 entidades), de la estructura ajustada del Plan de Asistencia Técnica del talento Humano con el fin de que lo diligencien en los apartes correspondientes a diagnóstico, compromisos y responsables. Dentro de los justes a la metodología del Plan de Asistencia Técnica se elaboró una plataforma sistemática para la consolidación, valoración, análisis y manejo de la información de los planes. Se realizó entrega e instalación para cada unos de los asesores de la Subdirección de Recursos Humanos del Sector Educativo del formato ajustado del Plan de Asistencia Técnica par que sea operado a través de la plataforma sistemática, con base en las evidencias que presenten las entidades territoriales al respecto.
Se realizó el taller de socialización con las entidades territoriales 17-18-19 de junio, para que cada una de ellas identifique en el plan de asistencia técnica sus debilidades, fortalezas y compromisos, se obtuvo que 65 de ellas lo diligenciaron completamente, de las restantes 30 se cuenta con la información parcial, la cual se está solicitando a la fecha. A partir de la socialización se inicia con el proceso de valoración de evidencias para establecer la línea base y a su vez el avance de cada una de las entidades territoriales. </t>
  </si>
  <si>
    <t xml:space="preserve"> Se brindó asistencia técnica a Sabaneta y Ciénaga sobre excedentes financieros y liquidación de prima extraordinaria; sobre avances de Monitoreo y Control se consolidó el cumplimiento del Plan de Desempeño de Tolima; se emitió concepto sobre la necesidad de imponer la medida correctiva de plan de desempeño al Departamento de Guaviare, se envió solicitud de soportes de cumplimiento de las actividades del plan al Departamento de Valle y al Municipio de San José de Cúcuta. Se respondió la solicitud de la Secretaría de Educación del Municipio de La Plata, Huila; brindando información detallada sobre el origen de la calificación como crítico alto en 2014, se efectuó seguimiento y asistencia técnica a la SEM Quibdó con el fin de revisar el cierre financiero de la vigencia 2014, los excedentes de balance y la ejecución presupuestal de la vigencia 2015.
En Junio se llevó a cabo el Taller Financiero para las 95 Entidades Territoriales certificadas de las cuales asistieron 93 funcionarios, se brindó asistencia técnica a Chía, Turbo, Norte de Santander y Sabaneta para definir excedentes financieros; Arauca, Lorica y Casanare para revisar el tema de las deudas laborales por homologación; Zipaquirá para financiación de jornada única; Sucre para conciliación diferencias entre reportes de nómina FUT y SINEB; Sahagún para Conciliación y explicación de diferencias entre reportes de ejecución presupuestal FUT y ejecuciones presupuestales oficiales de ingresos y gastos de la entidad territorial. 
</t>
  </si>
  <si>
    <t xml:space="preserve">Se ha realizado acompañamiento a la gestión de manera directa a las ETC focalizadas pro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En el mes de Junio llevo a cabo taller con los 95 Jefes de Planeación de las ETC. Además se ha realizado acompañamiento a la gestión de manera directa a las ETC focalizadas pro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educación media , programas todos aprender y becas docentes.
</t>
  </si>
  <si>
    <t xml:space="preserve"> Se firmaron unos convenios para desarrollar proyectos a los departamentos de Choco, Valle del Cauca, Cauca y Nariño. El operador FINDETER, estructuro los procesos de licitación para los contratos de diseño y obra, los cuales estaran cerrando el 5 de agosto del 2015, a partir de los cuales se legalizaran los contratos para dar inicio a las obras correspondientes. Con estos procesos se pretende atender 67 obras.</t>
  </si>
  <si>
    <t>Se firmaron convenios para desarrollar proyectos a los departamentos de Choco, Valle del Cauca, Cauca y Nariño con recursos de mejoramiento. El operador FINDETER, estructuro los procesos de licitación para los contratos de diseño y obra, los cuales estaran cerrando el 5 de agosto del 2015, a partir de los cuales se legalizaran los contratos para dar inicio a las obras correspondientes.</t>
  </si>
  <si>
    <t xml:space="preserve">Se ha priorizado la región Pacifica  para lo cual se firmaron unos convenios para desarrollar proyectos a los departamentos de Choco, Valle del Cauca, Cauca y Nariño.
El operador FINDETER, estructuro los procesos de licitación para los contratos de diseño y obra, los cuales estaran cerrando el 5 de agosto del 2015, a partir de los cuales se legalizaran los contratos para dar inicio a las obras correspondientes. Con estos procesos se pretende atender 67 obras.
</t>
  </si>
  <si>
    <t>Se encuentra en etapa final y proceso de firmas de la contratación para la creación del documento de Lineamientos para la atención educativa en el Sistema de Responsabilidad Penal para Adolescentes. Se dará comienzo al ejercicio del proyecto durante la tercera semana de Julio.</t>
  </si>
  <si>
    <t>En el mes de junio se fortalecen a través del convenio 692 del 2015 celebrado con la universidad nacional a 17 secretarias de educación, desarrollando mesas de trabajo en cada una de ellas a funcionarios, talleres de formación en instituciones educativas a docentes y directivos y talleres a familias de estudiantes con discapacidad</t>
  </si>
  <si>
    <t>En el marco del Programa Más Familias en Acción (PMFA), se realizó visita a la ETC de Montería, para hacer seguimiento a la implementación de la Circular N°30 conjunta entre el DPS y el Ministerio de Educación Nacional. A partir de esto se han generado con las entidades (SEC-DPS-MEN-ANSPE) rutas de articulación para identificación de la población que está en riesgo de deserción y por fuera del sistema educativo.</t>
  </si>
  <si>
    <t xml:space="preserve">Acompañamiento en el diligenciamiento de la Guía entrevista semiestructurada a la Secretaría de Educación Departamental; Establecimientos Educativos; SENA, ICBF y Oficina de Planeación Departamental de las ETC Bolivar, Medellin, Soacha en el marco del análisis técnico de la cobertura en educación preescolar, básica y media que permita caracterizar y determinar la causas de la disminución de las tasas de cobertura educativa que sé que se presentaron durante el período 2010-2014 en Colombia, basada en la información oficial del ministerio de educación nacional contrastando con otras fuentes de información. *Realizar Taller sobre nuevos ajustes SIMAT-SIMPADE y socialización de la Resolución 7797 de 2015 "proceso de Gestión de Cobertura" a 24 ETC *Gestión ante la Oficina Tecnología trámite contractual de los ajustes al SIMAT de acuerdo con la Resolución 7797 de 2015 </t>
  </si>
  <si>
    <t xml:space="preserve">A través del convenio OEI-ECOPETROL -MEN, han logrado finalizar el proceso de alfabetizar, ciclo 1, 14.760 beneficiados, ubicados en las ETC Cesar: 4.800 y Magdalena 9.960. </t>
  </si>
  <si>
    <t>La disminución en la atención durante el mes de junio, se debió a que finalizaron dos (2) de los tres (3) contratos que atendían población con modelos educativos flexibles. Finalizaron los siguientes contratos: - 363 de 2014 - adicional 2 y 364 de 2014 - adicional 2, con estos contratos se implementaba el modelo Grupos Juveniles Creativos. Por lo anterior queda vigente el contrato 376 de 2014 adicional 2 que atiende a la población con el modelo educativo flexible Círculos de Aprendizaje. Actualmente se está a la espera de (prórroga en tiempo), para la atención por un mes más de los estudiantes de grupos juveniles creativos. Durante el mes de julio se iniciará la atención a estudiantes del modelo caminar en secundaria y bachillerato pacicultor con lo cual pasaríamos de 953 a 2400 estudiantes atendidos.</t>
  </si>
  <si>
    <t>En el marco del convenio MEN- ECOPETROL - OEI, Acuerdo 5, se están atendiendo a 50.732 benefiarios en 27 ET.</t>
  </si>
  <si>
    <t>Durante el mes de junio de 2015 el convenio de la alianza de primera infancia fue aprobado por los comités de contratación del ICBF y del Ministerio de Educación Nacional. Así mismo, se construyeron los requerimientos técnicos detallados requeridos para que los aportantes ejecutores puedan desarrollar a cabalidad los subprocesos y productos identificados en la matriz de aportes del convenio que está en proceso de contratación.</t>
  </si>
  <si>
    <t>El documento de bases curriculares se presentó ante expertos de fundaciones y operadores de los servicios de primera infancia, quienes establecieron requerimientos de ajuste adicionales a los efectuados anteriormente por la CIPI. Estos ajustes están estimados realizarlos hasta el 15 de julio, para iniciar proceso de discusión territorial.</t>
  </si>
  <si>
    <t xml:space="preserve">Se suscribió y firmó el contrato interadministrativo No. 977 de 2.015 con el ICFES, contratación que fue aprobada durante el mes de Junio por el comité de contratación del Ministerio de Educación Nacional. El contrato tiene por objeto "Diseñar y validar herramientas e instrumentos que permitan la medición de la calidad de la educación inicial en Colombia". </t>
  </si>
  <si>
    <t xml:space="preserve">Se construyó los términos de referencia y alcance del proceso de implementación de inspección y vigilancia, se concertó la regionalización del proceso con ICBF, se construye, define y socializa la agenda de validación del proceso. </t>
  </si>
  <si>
    <t>Se construye técnicamente componente de evaluación del Sistema de Gestión de la Calidad. Se incluye en la estructura del documento marco. Se avanza en orientaciones para la contratación de consultoría para el desarrollo del tema.</t>
  </si>
  <si>
    <t xml:space="preserve">En el marco de la socialización del Sistema de seguimiento niño a niño, se continúo con el acercamiento con las secretarias de Maicao, Cali, Tolima e Ibagué. Se realizó un primer encuentro con Bogotá y Antioquia. En la totalidad de los casos se acepta por parte de la mesa de intersectorial de primera infancia la implementación del pilotaje. Asi mismo se concertó con la mesa de primera infancia los territorios adicionales en los cuales se va realizar el pilotaje </t>
  </si>
  <si>
    <t>Se definió la estructura de la modalidad de educación inicial propia e intercultural, se avanza en primer ejercicio de validación y socialización con los integrantes de la CIPI.</t>
  </si>
  <si>
    <t xml:space="preserve">Al finalizar junio de 2015, los 5 insumos para ejecutar la logística de los foros regionales y el insumo para contratar una firma consultora que efectúe las labores académicas de dichos foros ya habían surtido la etapa de aprobación en comité de contratación y radicación de insumo y se solicitaron nuevamente invitaciones a cotizar. </t>
  </si>
  <si>
    <t>El proceso de contratación de una consultoría para la elaboración del Documento de orientación de la Política de Educación Rural se reactivó, se realizaron ajustes al insumo y se publicó adenda para comunicar la solicitud de propuestas.</t>
  </si>
  <si>
    <t>0.5</t>
  </si>
  <si>
    <t>En el marco del contrato 731 -2015, cuyo objeto es evaluar los resultados de la implementación del Programa se brindó apoyo al pilotaje de formularios, se recibió la No objeción a la prórroga del contrato hasta el 30 de octubre y se iniciaron los preparativos de la capacitación a encuestadores para el trabajo de campo.</t>
  </si>
  <si>
    <t>Se llevó a cabo el acompañamiento a las ETC de a las ETC de: Antioquia, Arauca, Atlántico, Bolívar, Boyacá, Caldas, Caquetá, Cartagena, Casanare Cauca, Cesar, Córdoba, Chocó, Cundinamarca, Florencia, Guainía, Guaviare, Huila, Jamundí, La Guajira, Magdalena, Meta, Montería, Nariño, Neiva, Norte de Santander, Pasto, Putumayo, Risaralda, Sucre, Tolima, Tumaco, Turbo, Valle del Cauca, Vaupés y Vichada, en cuanto al apoyo y seguimiento a la actualización de la figura de cliente ante la Fiducia; el apoyo a la revisión y ajustes al Plan de Educación Rural; el seguimiento a los compromisos establecidos en el marco de los quintos Comités de Educación Rural; la recolección de soportes de la ejecución de Proyectos Pedagógicos Productivos; así como acompañamiento Socialización de Resultados del proyecto Educación Rural en algunas ETC.</t>
  </si>
  <si>
    <t xml:space="preserve">El 21 de junio se recibe a los 200 nuevos asistentes nativos extranjeros y se inicia su etapa de entrenamiento comprendida de junio 21 a julio 3 de 2015. Igualmente, se trabaja con 59 nuevas Instituciones Educativas focalizadas que se vinculan a la estrategia del programa asistentes nativos extranjeros. </t>
  </si>
  <si>
    <t>Continúa la formación de docentes en el marco de los proyectos Teaching English con la Institución Colombo Americana ÚNICA y Teach Me con la Fundación Centro Cultural Colombo Americano. En el mes de junio se vincularon 2 docentes más al curso Teaching English.</t>
  </si>
  <si>
    <t xml:space="preserve">Al mes de Junio se han capacitado 8.557 docentes. Se da continuidad a los procesos de formación y certificación en los 5 CIER a través de la estrategia de formación in situ. </t>
  </si>
  <si>
    <t>Teniendo en cuenta que en el mes de mayo del presente año se finalizó la fase de implementación del proyecto, los cinco CIER en dicho mes cumplieron con las metas de recursos digitales mínimos producidos de acuerdo con lo establecido en los convenios.</t>
  </si>
  <si>
    <t>Capacitar a las Secretarías de Educación (SE) en el registro y actualización de información de Instituciones y programas,  igualmente capacitar a las Instituciones de Educación para el Trabajo y el Desarrollo Humano (IETDH) en el registro de matricula, egresados y costos en el Sistema de Información de Educación para el Trabajo (SIET) Capacitar Secretarias de Educación e instituciones de educación para el trabajo  en diseño curricular de programas bajo el enfoque de competencias  y Nuevos referentes de calidad, asompañamiento a las SE en los procesos de Inspección &amp; Vigilancia</t>
  </si>
  <si>
    <t>2015IE013531</t>
  </si>
  <si>
    <t>Se han realizado asistencias técnicas a las secretarías de Popayán , Cauca, Barrancabermeja, Santander, Bucaramanga, Bogotá (Kennedy y Fontibon), Valle, Cali, Yumbo, Buenaventura, Huila, Neiva, Pitalito, Meta y Villavicencio.Con  un  total  de 210  Instituciones de  educación para  el  trabajo  y  el desarrollo  humano participantes  .
El 5 de junio se visitó  el municipio de Chía, donde asisitieron  las Secretarías de Educación de Chía, Zipaquira y Facatativá   y asistieron 21 Instituciones. Entre  el  10  y  el 12 de  junio se  atendieron dos   secretarías :Apartadó  y  Turbo. La  asistencia  al evento fue además  de 32  instituciones, 40  personas.    Entre  el  25  y  el 26 de  junio se  atendieron dos  nuevas  secretarias  : Armenia y  Quindio. La  reunión se  organizó  en Armenia.  La  asistencia  definitiva  al evento fue de 59  instituciones, 79  personas .</t>
  </si>
  <si>
    <t>Esta información es suministrada por los informes de seguimiento del operador,  en la siguiente ruta se encuentran las evidencias http://intranet.mineducacion.gov.co/sites/oi/datacenter/contrato%201038%20del%202013/Fase%204%20Operacion/Gestion%20Informes/Inf.%20SSP%20Enero%201%20al%2013%202015/INDICADORES%20SSP%20Enero%202015%201%20al%2013.pdf</t>
  </si>
  <si>
    <r>
      <t xml:space="preserve">IES apoyadas en el  fortalecimiento de su capacidad institucional para reducir la deserción </t>
    </r>
    <r>
      <rPr>
        <sz val="8"/>
        <color theme="0"/>
        <rFont val="Calibri"/>
        <family val="2"/>
        <scheme val="minor"/>
      </rPr>
      <t>3.3.1.1</t>
    </r>
  </si>
  <si>
    <r>
      <t xml:space="preserve">Diseño de lineamientos para la nueva arquitectura de la educación media. </t>
    </r>
    <r>
      <rPr>
        <sz val="8"/>
        <color theme="0"/>
        <rFont val="Calibri"/>
        <family val="2"/>
        <scheme val="minor"/>
      </rPr>
      <t>6.4.1.1</t>
    </r>
  </si>
  <si>
    <r>
      <t>Educadores acompañados y formados para mejorar sus  prácticas pedagógicas.</t>
    </r>
    <r>
      <rPr>
        <sz val="8"/>
        <color theme="0"/>
        <rFont val="Calibri"/>
        <family val="2"/>
        <scheme val="minor"/>
      </rPr>
      <t xml:space="preserve"> 4.1.1.1</t>
    </r>
  </si>
  <si>
    <r>
      <t xml:space="preserve">Estudiantes beneficiados con el programa  que  mejoran sus aprendizajes en las áreas de lenguaje y matemáticas. </t>
    </r>
    <r>
      <rPr>
        <sz val="8"/>
        <color theme="0"/>
        <rFont val="Calibri"/>
        <family val="2"/>
        <scheme val="minor"/>
      </rPr>
      <t xml:space="preserve"> 4.1.3.1</t>
    </r>
  </si>
  <si>
    <r>
      <t xml:space="preserve">Establecimientos educativos que han adoptado acciones en el marco de formación para la ciudadanía. </t>
    </r>
    <r>
      <rPr>
        <sz val="8"/>
        <color theme="0"/>
        <rFont val="Calibri"/>
        <family val="2"/>
        <scheme val="minor"/>
      </rPr>
      <t>4.2.1.1</t>
    </r>
  </si>
  <si>
    <r>
      <t xml:space="preserve">Educadores acompañados y formados para implementación de acciones en formación para la ciudadanía. </t>
    </r>
    <r>
      <rPr>
        <sz val="8"/>
        <color theme="0"/>
        <rFont val="Calibri"/>
        <family val="2"/>
        <scheme val="minor"/>
      </rPr>
      <t>4.2.2</t>
    </r>
  </si>
  <si>
    <r>
      <t>Estudiantes beneficiados con la estrategía  de competencias ciudadanas.</t>
    </r>
    <r>
      <rPr>
        <sz val="8"/>
        <color theme="0"/>
        <rFont val="Calibri"/>
        <family val="2"/>
        <scheme val="minor"/>
      </rPr>
      <t xml:space="preserve"> 4.2.2.2</t>
    </r>
  </si>
  <si>
    <r>
      <t xml:space="preserve">Estudiantes evaluados en diferentes áreas del conocimiento, mediante pruebas SABER y programa SUPÉRATE. </t>
    </r>
    <r>
      <rPr>
        <sz val="8"/>
        <color theme="0"/>
        <rFont val="Calibri"/>
        <family val="2"/>
        <scheme val="minor"/>
      </rPr>
      <t xml:space="preserve"> 4.3.2</t>
    </r>
  </si>
  <si>
    <r>
      <t xml:space="preserve">Estudiantes de grado 10° beneficiados con un sistema de gestión personalizada del aprendizaje  que fortalece las competencias básicas en Lenguaje, Matemáticas y Ciencias. </t>
    </r>
    <r>
      <rPr>
        <sz val="8"/>
        <color theme="0"/>
        <rFont val="Calibri"/>
        <family val="2"/>
        <scheme val="minor"/>
      </rPr>
      <t>4.3.4</t>
    </r>
  </si>
  <si>
    <t>Indicador</t>
  </si>
  <si>
    <t>Asignado</t>
  </si>
  <si>
    <t>Comprometido</t>
  </si>
  <si>
    <t>% Ejecución 2° Trimestre</t>
  </si>
  <si>
    <t>Avance 2° trimestre 2015</t>
  </si>
  <si>
    <t>Avance 1° trimestre 2015</t>
  </si>
  <si>
    <t xml:space="preserve">Se han realizado 8 visitas de asistencia técnica a ITTU,  que aunque no son en el marco de las Alianzas, corresponden a ITTU en procesos de mejoramiento de la calidad
Se han realizado 7 visitas de seguimiento a 5 IES, en el marco de  las alianzas: 1243 - 953 -1086 - 1206 - 1411 - 1085 - 1131 
Se han realizado 22 informes de febrero (Total informes 27) y 11 de marzo, están pendientes 21 : 
- Informes de febrero: cumplimiento del 81% 
- Informes de marzo: cumplimiento del 40% 
*Información suministrada por Juan Guillermo Díaz y Olga Cano </t>
  </si>
  <si>
    <t xml:space="preserve">*La actividad principal debe ajustarse, solamente son dos sectores
Porcentaje de avance: 10% 
Se elaboró propuesta del modelo de cualificación para Colombia, el cual está para validación. 
- Se conformaron mesa de trabajo con el SENA y en perspectiva con Ministerio de las TIC y Ministerio del trabajo para la construcción de las cualificaciones. 
- Elaboración del inventario cuantitativo para el sector TIC de la oferta, normas de competencia colombianas y cualificaciones de España y Australia. 
* Información suministrada por Tatiana Cadena /Claudia López </t>
  </si>
  <si>
    <t>TRANSFORMACIÓN</t>
  </si>
  <si>
    <r>
      <t xml:space="preserve">Número de estudiantes beneficiados de Crédito condonable </t>
    </r>
    <r>
      <rPr>
        <sz val="8"/>
        <color theme="0"/>
        <rFont val="Calibri"/>
        <family val="2"/>
        <scheme val="minor"/>
      </rPr>
      <t>3.5.1.1</t>
    </r>
  </si>
  <si>
    <r>
      <t>Secretarías de Educación acompañadas en el proceso de Socialización e implementación la Formación para el Trabajo y Desarrollo Humano</t>
    </r>
    <r>
      <rPr>
        <sz val="8"/>
        <color theme="0"/>
        <rFont val="Calibri"/>
        <family val="2"/>
        <scheme val="minor"/>
      </rPr>
      <t xml:space="preserve"> 6.3.2</t>
    </r>
  </si>
  <si>
    <r>
      <t xml:space="preserve">Número de Instituciones de  Educación  Superior con oferta TYT  acompañadas mediante asistencia técnica </t>
    </r>
    <r>
      <rPr>
        <sz val="8"/>
        <color theme="0"/>
        <rFont val="Calibri"/>
        <family val="2"/>
        <scheme val="minor"/>
      </rPr>
      <t>3.2.1</t>
    </r>
  </si>
  <si>
    <r>
      <t xml:space="preserve">Número de IES oficiales con oferta técnica profesional y tecnológica  apoyadas en procesos de calidad con fines de acreditación </t>
    </r>
    <r>
      <rPr>
        <sz val="8"/>
        <color theme="0"/>
        <rFont val="Calibri"/>
        <family val="2"/>
        <scheme val="minor"/>
      </rPr>
      <t>3.2.2.2</t>
    </r>
  </si>
  <si>
    <r>
      <t>IES con acreditación de programas y acreditación institucional</t>
    </r>
    <r>
      <rPr>
        <sz val="8"/>
        <color theme="0"/>
        <rFont val="Calibri"/>
        <family val="2"/>
        <scheme val="minor"/>
      </rPr>
      <t xml:space="preserve"> 5.3.2</t>
    </r>
  </si>
  <si>
    <r>
      <t>Porcentaje de avance en la metodología implementada para la estructuración de las cualificaciones en sectores económicos</t>
    </r>
    <r>
      <rPr>
        <sz val="8"/>
        <color theme="0"/>
        <rFont val="Calibri"/>
        <family val="2"/>
        <scheme val="minor"/>
      </rPr>
      <t xml:space="preserve"> 5.8.1</t>
    </r>
  </si>
  <si>
    <r>
      <t xml:space="preserve">Número de docentes y estudiantes que realizaron movilidad internacional </t>
    </r>
    <r>
      <rPr>
        <sz val="8"/>
        <color theme="0"/>
        <rFont val="Calibri"/>
        <family val="2"/>
        <scheme val="minor"/>
      </rPr>
      <t>5.7.1.1</t>
    </r>
  </si>
  <si>
    <r>
      <t xml:space="preserve">Número de movilizaciones de docentes extranjeros </t>
    </r>
    <r>
      <rPr>
        <sz val="8"/>
        <color theme="0"/>
        <rFont val="Calibri"/>
        <family val="2"/>
        <scheme val="minor"/>
      </rPr>
      <t>5.6.1.2</t>
    </r>
  </si>
  <si>
    <r>
      <t>IES acompañadas en la implementación de estrategias efectivas de regionalización (educación inclusiva y movilización de la demanda) conducentes a la ampliación de cobertura con calidad</t>
    </r>
    <r>
      <rPr>
        <sz val="8"/>
        <color theme="0"/>
        <rFont val="Calibri"/>
        <family val="2"/>
        <scheme val="minor"/>
      </rPr>
      <t xml:space="preserve"> 3.1.1.1</t>
    </r>
  </si>
  <si>
    <t>Número de agentes vinculados a la atención integral certificados en procesos de cualificación</t>
  </si>
  <si>
    <r>
      <t>Porcentaje de avance de los  referentes técnicos complementados y operacionalizados</t>
    </r>
    <r>
      <rPr>
        <sz val="8"/>
        <color theme="0"/>
        <rFont val="Calibri"/>
        <family val="2"/>
        <scheme val="minor"/>
      </rPr>
      <t xml:space="preserve"> 1.1.1</t>
    </r>
  </si>
  <si>
    <t>Número de estrategia(s) de fomento por cada grupo étnico priorizado 1.4</t>
  </si>
  <si>
    <t xml:space="preserve">El presupuesto para la convocatoria es de 15 mil millones
Se realizó adición al convenio 389 de 2013 para la apretura de la convocatoria 
 Se abrió convocatoria el 20 de abril con fecha de finalización 15 de mayo. 
Se realizó lanzamiento de la línea de créditos condonables en el marco del programa "Educar para reparar " el 27 de abril 
</t>
  </si>
  <si>
    <t xml:space="preserve">Se ha realizado la ejecución y seguimiento de 27 convenios de alianzas estratégicas </t>
  </si>
  <si>
    <t>A la fecha se han suscrito convenios para el fortalecimiento de la calidad con 8 Instituciones de Educación Superior públicas</t>
  </si>
  <si>
    <t>IES acompañadas en el marco de los planes para la acreditación institucional y /o programas</t>
  </si>
  <si>
    <t>El cambio obedece a que las acciones del Ministerio de Educación Nacional van encaminadas a brindar acompañamiento y apoyo técnico a IES en el diagnóstico, formulación y ejecución de un plan con acciones de mejora para el fomento de la acreditación Institucional y de programas en cumplimiento de los lineamientos del CNA para tal fin.
El proceso de acr4dditación es vountario, razón por la cual no se puede saber con exactitud cuántas IES lograrán la acreditación y por ende no podemos indicar la cantidad de IES, caso diferente si cuantificamos la matrícula que ha sido impactada con el uso de la estrategia de fomento (acompañamiento para la acreditación institucional y de programas)
Igualmente el acompañamiento brindado por el Ministerio de Educación Nacional está supenditado al presupuesto asignado para el proceso de contratación adelantado para el acompañamiento a las IES:</t>
  </si>
  <si>
    <t>Radicado 2015IE018992</t>
  </si>
  <si>
    <t>Definición del Plan Maestro de regionalización teniendo en cuenta la clasificación de las IES y  las metas establecidas para cada una de ellas. 
* La actividad principal debe ajustarse, la estrategia de CERES no se va a fortalecer. 
- Se propone dejar el indicador más abierto sin incluir el paréntesis
 - Número de IES apoyadas en estrategias de regionalización, la meta son 6 y no 32</t>
  </si>
  <si>
    <t>Se seleccionó a la EAFIT para realizar el acompañamiento a las IES en su proceso de acreditación y se inició el proceso de legalización de convenio.</t>
  </si>
  <si>
    <t>En mayo se comprometieron $ 2.435.095.200 para financiar a los nuevos beneficiarios de la cohorte 2015.
En junio se comprometieron 436.000.000 del Programa Jóvenes Ingenieros Alemania para financiar la Cohorte 2015 quedando un acumulado de $ 2.871.095.200, y se pagaron 630.883.200 correspondientes a la cohorte 2015 del Programa Líderes Afrodescendientes en cooperación con Fulbright.</t>
  </si>
  <si>
    <t>Se dio inicio a la identificación de buenas practicas internacionales para el desarrollo de Misiones Internacionales que permitan replicar acciones pertinentes en el ámbito de Educación Superior.
Identificadas las buenas prácticas internacionales, se procede a la elaboración de una matriz en la que se identifican posibles aliados para desarrollar una agenda de visitas en el marco de las cuales se puedan realizar intercambios en materia de movilidad internacional docente y estudiantil.
Se identificó como buena práctica el Sistema de Formación Dual Alemán y se iniciaron gestiones para participar en las Consultas Bilaterales Técnicas con este país, con el objetivo de identificar expertos que puedan brindar orientaciones al MEN en esta materia.</t>
  </si>
  <si>
    <t>En el mes de abril se preparó y llevó a cabo una Misión Académica a la República Federal de Alemania en el marco de las Consultas Técnicas con Alemania (espacio diseñado entre los gobiernos colombiano y alemán para la formación de capacidades e intercambio de experiencias en el sector científico, educativo y de innovación). Como resultado se hizo contacto con expertos alemanes en Sistema Dual, que intercambiarán documentos sobre el tema con el Grupo de Educación Terciaria del MEN.
En mayo se continuó con el intercambio de buenas prácticas con Alemania, en el marco del cual se desarrollaron sendas reuniones y videoconferencias entre expertos alemanes y equipos técnicos de terciaria del MEN.
En junio se inició el estudio de la invitación a participar en la Conferencia World Skills 2015 que tendrá lugar en Sao Paulo entre el 10 y el 17 de agosto. La Competencia de WorldSkills es el evento de educación técnica y tecnológica para el trabajo más grande del mundo, en ella se encuentran competidores de más de 50 países y regiones de América, Europa, Asia, el Pacífico Sur y África que simulan desafíos reales de trabajo que deben ser completados con los estándares internacionales de calidad. Demuestran habilidades técnicas individuales y colectivas para realizar tareas específicas para cada una de las competencias profesionales.</t>
  </si>
  <si>
    <r>
      <t>Número de Estudiantes con acceso y uso de contenidos educativos digitales distribuidos, descargados o entregados</t>
    </r>
    <r>
      <rPr>
        <sz val="8"/>
        <color theme="0"/>
        <rFont val="Calibri"/>
        <family val="2"/>
        <scheme val="minor"/>
      </rPr>
      <t xml:space="preserve"> 6.1.1.1</t>
    </r>
  </si>
  <si>
    <r>
      <t xml:space="preserve">Número de IES acompañadas en el desarrollo de contenidos digitales, accceso abierto a conocimiento, (Recursos digitales abiertos y material E-Learning y B-Learning) </t>
    </r>
    <r>
      <rPr>
        <sz val="8"/>
        <color theme="0"/>
        <rFont val="Calibri"/>
        <family val="2"/>
        <scheme val="minor"/>
      </rPr>
      <t xml:space="preserve"> 6.1.1.2</t>
    </r>
  </si>
  <si>
    <r>
      <t xml:space="preserve">Referentes de calidad actualizados y difundidos en las ET. </t>
    </r>
    <r>
      <rPr>
        <sz val="8"/>
        <color theme="0"/>
        <rFont val="Calibri"/>
        <family val="2"/>
        <scheme val="minor"/>
      </rPr>
      <t>4.3.2.4</t>
    </r>
  </si>
  <si>
    <r>
      <t xml:space="preserve">Docentes Formados para la Implementación del PNLE en sus sedes educativas </t>
    </r>
    <r>
      <rPr>
        <sz val="8"/>
        <color theme="0"/>
        <rFont val="Calibri"/>
        <family val="2"/>
        <scheme val="minor"/>
      </rPr>
      <t>4.6.1</t>
    </r>
  </si>
  <si>
    <r>
      <t xml:space="preserve">Educadores Formados y acompañados en el diseño curricular por desempeños para la educación media </t>
    </r>
    <r>
      <rPr>
        <sz val="8"/>
        <color theme="0"/>
        <rFont val="Calibri"/>
        <family val="2"/>
        <scheme val="minor"/>
      </rPr>
      <t>4.7.1</t>
    </r>
  </si>
  <si>
    <t xml:space="preserve">Educadores Formados y acompañados para Fortalecer y Promover la Educación Media y Transito a la Educación Terciaria </t>
  </si>
  <si>
    <r>
      <t>Secretarias de Educación Certificadas fortalecidas en Gestión Financiera</t>
    </r>
    <r>
      <rPr>
        <sz val="8"/>
        <color theme="0"/>
        <rFont val="Calibri"/>
        <family val="2"/>
        <scheme val="minor"/>
      </rPr>
      <t xml:space="preserve"> 7.2.1.1</t>
    </r>
  </si>
  <si>
    <r>
      <t xml:space="preserve">Secretarías de Educación fortalecidas en la gestión eficiente del talento humano, en los componentes de plantas de personal, carrera docente y bienestar </t>
    </r>
    <r>
      <rPr>
        <sz val="8"/>
        <color theme="0"/>
        <rFont val="Calibri"/>
        <family val="2"/>
        <scheme val="minor"/>
      </rPr>
      <t>7.2.1.3</t>
    </r>
  </si>
  <si>
    <r>
      <t xml:space="preserve">Continuidad en la prestación de los servicios tecnológicos que apoyan los procesos misionales de la organización </t>
    </r>
    <r>
      <rPr>
        <sz val="8"/>
        <color theme="0"/>
        <rFont val="Calibri"/>
        <family val="2"/>
        <scheme val="minor"/>
      </rPr>
      <t>7.4.1.2</t>
    </r>
  </si>
  <si>
    <t>INDICADOR DE DISPONIBILIDAD INFRAESTRUCTURA DATA CENTER EXTERNO (AIRES, PLANTAS ELECTRÍCAS, UPS, PLATAFORMA SERVIDORES) 99.98% SIGSE 99.83% PWMEN 99.98% SINECO 99.98 INFRAESTRUCTURA DATA CENTER INTERNO(AIRES, PLANTAS ELECTRÍCAS, UPS, PLATAFORMA SERVIDORES) 99.78 RED INTERNA (LAN - WLAN) 100% CONECTIVIDAD DATOS - INTERNET 100% CORREO ELECTRONICO 100% INDICADOR DE RENOVACIÓN TECNOLÓGICA ABRIL 73% RESUMEN EJECUTIVO DISPONIBILIDAD DC EXT Para el mes de ABRIL 2015, se presenta un porcentaje de disponibilidad para todo el componente del 99.9425% debido a la indisponibilidad en la conectividad de los equipos activos de red del DC y conectividad de equipos de ultima milla de las SE y eventos no registrados. RESUMEN EJECUTIVO DISPONIBILIDAD DC CAN Para el mes de MARZO 2015, se presenta un porcentaje de disponibilidad para todo el componente del 99.94% Se presentó un evento masivo de indisponibilidad de los servidores de correo por espacio de 11 horas.</t>
  </si>
  <si>
    <t>Educadores Formados y acompañados para Fortalecer y Promover la Educación Media y Transito a la Educación Terciaria:Se continuan con el acomapañamiento docentes inscritos en el uso de herramientas pedagógicas en línea como Galyleo y prueba T. Esta estrategia, se desarolla en el marco del fortalecimiento de la educación media y las competencias básicas de los estudiantes. Instituciones educativas acompañadas para Fortalecer y Promover la Educación Media y Transito a la Educación Terciaria:Se continua con las estragias de acompañamiento a los Establecimientos Educativas a través de: 1) Fortalecimiento de Competencias Básicas con SENA vinculando a 433 establecimientos educativos, y 2) acompañamiento al uso de herramientas pedagógicas en linea beneficiando a 380 establecimientos educativos.</t>
  </si>
  <si>
    <t>Diseño general de ejes estratégicos, mensajes, actividades, medios y canales de la campaña Colombia Lee. Revisión de aliados tentativos. Diseño del Marco Teórico y Esquema Metodológico de la Estrategia de Formación de Docentes Mediadores. Diseño y desarrollo de programación para stand MEN en la 28 Feria del Libro de Bogotá: 25 talleres, lanzamiento de publicaciones, 18 lecturas en voz alta, movilización de 6000 asistentes en las actividades desarrolladas durante la Feria. Diseño y desarrollo de contenidos especiales en edusitio y redes sociales: Especial Gabo, especial Feria del Libro de Bogotá FILBo. Durante el periodo de enero a abril se trabajó en el diseño de la estrategia pedagógica y operativa para el desarrollo de los talleres de escritura dirigidos a estudiantes. En cuanto a los indicadores relacionados con dotación a establecimientos educativos, acompañamiento a SE y la implementación del Sistema de Información no fue posible el avance en espera del convenio con ASCUN.</t>
  </si>
  <si>
    <t>Campaña para fortalecer la lectura en el país:Desarrollo de materiales para maratones de lectura Leer es mi cuento Desarrollo de materiales entregables para reunión de secretarios de educación (Bogotá) sobr campaña Leer es mi cuento Preparación de materiales y contenidos digitales campaña Preparación de contenidos para edusitio campaña. Docentes Formados para la Implementación del PNLE en sus sedes educativas.</t>
  </si>
  <si>
    <t>NR</t>
  </si>
  <si>
    <t>La gestión corresponde a la atención a los docentes reportados en la base de datos HUMANO 2014, de primaria y preescolar, en los Establecimientos Educativos focalizados y atendidos por el Programa Todos a Aprender con corte a la fecha en mención</t>
  </si>
  <si>
    <t xml:space="preserve">Se cuenta el número de estudiantes según el cierre e la matrícula auditada 2013, para aquéllos Establecimientos Educativos que cuentan con PTA. Si bien la meta es llegar a 3000000 en 2015, los datos se actualizarán con base en la matrícula </t>
  </si>
  <si>
    <t xml:space="preserve">El equipo de Formación para la ciudadanía cumplió estas metas en 4 años de gestión (2010-2014) , por tanto en el proceso de transición que surge por efecto del nuevo PND 2014-2018, hace que el equipo se concentre en la formulación de nuevas estrategias que faciliten el fortalecimiento de estas metas en los próximos años </t>
  </si>
  <si>
    <t xml:space="preserve">Se están replanteando las estrategias para ajustarlas a las directrices del nuevo Plan Nacional de Desarrollo y se insiste en el hecho que la totalidad del universo fue cubierto entre 2010-2014 con lo cual no hay posibilidad de volver a cumplir las mismas metas. </t>
  </si>
  <si>
    <t>Con el proyecto de la Sergio Arboleda Convenio 332 de 2014 se formaron maestros de cinco SE en competencias ciudadanas. Las evidencias se encuentran en el listado de maestros que reposan en el archivo físico de la coordinación del proyecto.</t>
  </si>
  <si>
    <t>En el marco de los actuales Referentes se están construyendo estrategias pedagógicas y didácticas para que los mismos puedan ser implementados en el aula. Se cuenta con la propuesta de estándares básicos actualizada y ajustada, que será revisada por el equipo técnico.</t>
  </si>
  <si>
    <t>Referentes de Calidad actualizados y difundidos en la ET: Se realizaron ajustes a los Documentos “Derechos Básicos de Aprendizaje” para las áreas de Matemáticas y Lenguaje. Igualmente se realizó un proceso de validación en el que participaron los autores y expertos invitados a mesas de trabajo.</t>
  </si>
  <si>
    <t>Estudiantes evaluados en diferentes áreas del conocimiento, mediante pruebas Saber y programa Supérate: En el mes de mayo, el ICFES mediante compromiso del contrato 628 de 2015 publicó los resultados definitivos de SABER 2014 en la Web. El equipo de referentes y evaluación diseña las preguntas para la prueba Supérate con el Saber, en las áreas de matemáticas y lenguaje, bajo el marco de los referentes y con parámetros similares a las pruebas Saber. El 30% de las preguntas evalúan habilidades y el 70% competencias. Se inició la campaña de expectativa en medios para la convocatoria y participación de estudiantes en Supérate con el SABER, que iniciará en junio de 2015 y a través de la cuál promoveremos el uso de la evaluación formativa para mejorar la calidad en la educación.</t>
  </si>
  <si>
    <t>Estudiantes evaluados en diferentes áreas del conocimiento, mediante pruebas Saber y programa Supérate: Las pruebas para grado 11, se tienen estimadas para que sean aplicadas en el mes de agosto. El equipo de referentes y evaluación diseñó las preguntas de la primera fase de supérate, en este momento se encuentran diseñando la segunda fase de preguntas en matemáticas y lenguaje, las cuales se encuentran diseñadas bajo el marco de los referentes y con parámetros similares a las pruebas Saber. El 30% de las preguntas evalúan habilidades y el 70% competencias.</t>
  </si>
  <si>
    <t>Durante el periodo de enero a abril se trabajó en el diseño de la estrategia pedagógica y operativa para el desarrollo de los talleres de escritura dirigidos a estudiantes. Estudiantes de grado 10° beneficiados con un sistema de gestión personalizada del aprendizaje que fortalece las competencias básicas en Lenguaje, Matemáticas y Ciencias: La entrega de los usuarios del sistema a los estudiantes se ha realizado en dos fases: la primera fase se dio en el mes de febrero como parte de la estrategia "Ponte a Prueba" y la segunda en el mes de abril como parte de la convocatoria “Educación media para todos". Módulos desarrollados en el sistema de gestión personalizada del aprendizaje: Como parte del sistema de gestión personalizada del aprendizaje se desarrollaron e implementaron 19 módulos de matemáticas, 37 módulos de lenguaje y 40 módulos de ciencias, para un total de 96 módulos disponibles en el sistema. Los contenidos estarán disponibles para su uso durante todo el año lectivo 2015</t>
  </si>
  <si>
    <t xml:space="preserve"> Estudiantes de grado 10° beneficiados con un sistema de gestión personalizada del aprendizaje que fortalece las competencias básicas en Lenguaje, Matemáticas y Ciencias: Con fecha de corte 25 de mayo de 2015, se asignaron usuarios del sistema de gestión personalizada del aprendizaje a un total de 94.222 estudiantes, distribuidos de la siguiente manera: 28.920 estudiantes de grado 9, 48.254 estudiantes de grado 10 y 17.048 estudiantes de grado 11 de instituciones educativas oficiales en 69 entidades territoriales certificadas.</t>
  </si>
  <si>
    <t xml:space="preserve">Durante los meses de enero a abril, se inició el proceso de planeación, divulgación e inscripción de los docentes a formar y acompañar a través de herramientas virtuales y presenciales. Durante los meses de enero a abril, se inició el proceso de planeación, divulgación e inscripción de los docentes a formar y acompañar a través de herramientas virtuales y presenciales. </t>
  </si>
  <si>
    <t xml:space="preserve">En primer lugar, la Evaluación de Impacto inició el 28 de abril y a partir de ésta fecha se han realizado dos reuniones técnicas para revisar los criterios de selección de la muestra, aspectos técnicos propios de la evaluación y coordinar la ejecución con el consultor. La primera reunión contó con la presencia de los representantes del Banco, la Unión Temporal que ejecuta la consultoría, representantes del equipo técnico PER y del Equipo de Trabajo de Proyectos con Crédito Externo y en la segunda reunión participaron los representantes del MEN y el Banco. En segundo lugar, los foros regionales avanzan en la etapa precontractual mediante los procesos 550-15 a 554-15, que se encuentran en el paso de solicitud de cotizaciones y la contratación de una consultoría académica para los foros mediante el proceso 570-15 se encuentra atrasada, presentando demoras en la solicitud de propuesta (se tenía previsto ejecutar en 2.5 meses y se proyecta tendrá que realizar en un mes). </t>
  </si>
  <si>
    <t>Al finalizar junio de 2015, los 5 insumos para ejecutar la logística de los foros regionales y el insumo para contratar una firma consultora que efectúe las labores académicas de dichos foros ya habían surtido la etapa de aprobación en comité de contratación y radicación de insumo y se solicitaron nuevamente invitaciones a cotizar.</t>
  </si>
  <si>
    <t>Acompañamiento a los CUEEs en el diseño de de proyectos para presentar a los OCAD</t>
  </si>
  <si>
    <t>Número de CUEEs acompañados en el fomento de su articulación.</t>
  </si>
  <si>
    <t>(Esta actividad no se va a desarrollar )</t>
  </si>
  <si>
    <t>Se ajustó la meta. Se trabajó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t>
  </si>
  <si>
    <r>
      <t xml:space="preserve">Número de IES apoyadas en estrategias de ampliación de cobertura con calidad </t>
    </r>
    <r>
      <rPr>
        <sz val="8"/>
        <color theme="0"/>
        <rFont val="Calibri"/>
        <family val="2"/>
        <scheme val="minor"/>
      </rPr>
      <t>3.1.1</t>
    </r>
  </si>
  <si>
    <t>En estos meses se han precisado aspectos fundamentales de la propuesta de regionalización para la Educación Superior con el equipo directivo. Entre otros, se estableció ¿Qué es regionalizar?, ¿Cómo y dónde regionalizar?, ¿Quiénes están involucrados? De este modo, ya se cuenta con un consenso sobre las tres formas de regionalizar: (I) Garantizar oferta acreditada en la región, (II) Llevar estudiantes de la región a la oferta acreditada y (III) Primeros semestre en región y culminación del programa en sedes principales de las IES. Así mismo, quedó claro que regionalizar no implica llegar a todos los municipios o a los lugares más apartados, ni tampoco ofertar educación superior sin cumplir con todas las condiciones de calidad en la región.</t>
  </si>
  <si>
    <r>
      <t xml:space="preserve">Número de IES apoyadas en estrategias de regionalización </t>
    </r>
    <r>
      <rPr>
        <sz val="8"/>
        <color theme="0"/>
        <rFont val="Calibri"/>
        <family val="2"/>
        <scheme val="minor"/>
      </rPr>
      <t xml:space="preserve"> 3.1.1</t>
    </r>
  </si>
  <si>
    <t xml:space="preserve"> regionalizar no implica llegar a todos los municipios o a los lugares más apartados, ni tampoco ofertar educación superior sin cumplir con todas las condiciones de calidad en la región.</t>
  </si>
  <si>
    <t>SSP</t>
  </si>
  <si>
    <t xml:space="preserve">Se trabajo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  
31-MAY-2015 Normal
 Se validó con la doctora Gina Parody el Plan Maestro de Regionalización PMR. Se identificó la visión de la regionalización a 2025 formalizando aspectos tales como la consolidación de Nodos: Bogotá, Medellín, Cali y Bucaramanga (Ciudades que reúnen la mayor cantidad de IES acreditadas, Ofertan más de 50 programas acreditados, La relación población potencial respecto a programas acreditados es 350 estudiantes por programa; Clústeres: Costa Caribe, Eje Cafetero y Río Magdalena (Grupo de regiones con una orientación económica afín, Tienen proximidad geográfica y pueden desarrollar ventajas competitivas, Con posibilidad de consolidarse como ciudadelas universitarias); Núcleos: Tunja, Ibagué, Neiva, Popayán y Pasto (Ciudades con dotación de infraestructura adecuada, 17 programas acreditados en promedio, La relación población potencial respecto a programas acreditados es 500 estudiantes por programa ) y Satélites: 75 municipios (Población potencial mayor a 500 estudiantes, No cuentan con programas acreditados o la relación población potencial respecto a programas acreditados es mayor a 1.000, Algunos no cuentan con infraestructura adecuada). Una vez esté aprobado el Plan y se cuente con el convenio de regionalización con el ICETEX se llevará a cabo la asistencia técnica a las IES priorizadas. 
</t>
  </si>
  <si>
    <t>Desarrollo e implementación de la estrategia orientada al fortalecimiento de la ampliación de cobertura con calidad ( infraestructura, dotación, planta docente, malla curricular)</t>
  </si>
  <si>
    <t>Acompañar a las Secretarías de Educación en la formulación de Planes territoriales de articulación, para que las Instituciones Educativas desarrollen procesos de articulación acordes a los planes de desarrollo local.</t>
  </si>
  <si>
    <t>Orientar  a las Insituciones Educativas en el desarrollo de procesos de articulación, acordes a los plantes territoriales de articulación y al proyecto educativo institucional.</t>
  </si>
  <si>
    <t>Instituciones de educación media que desarrollan procesos de mejoramiento y de articulación con educación superior, Educación para el trabajo y desarrollo humano.</t>
  </si>
  <si>
    <t>60% (3380 IE)</t>
  </si>
  <si>
    <t>2015IE010408</t>
  </si>
  <si>
    <t xml:space="preserve">"Este reporte corresponde al número de raciones máximas a entregar a corte 30 de abril. Las 240.172.993 resultan del total de raciones contratadas por Entidad Territorial por el Número de días máximo a operar de acuerdo con el calendario escolar de cada Entidad Territorial y fecha de inicio de operación. Para soporte se cuenta como registro con los Convenios Interadministrativos con Entidades Territoriales Certificadas y Contratos de Aporte suscritos con los Operadores. </t>
  </si>
  <si>
    <t xml:space="preserve">Este reporte corresponde al número de raciones máximas a entregar a corte 30 de junio. Se adjunta resumen detallado del Número por cada uno de los meses del periodo reportado. Los 348.641.873 resultan del total de raciones contratadas por Entidad Territorial, por el nÚmero de días máximo a operar de acuerdo al calendario escolar de cada Entidad Territorial y fecha de inicio de operación. Para soporte se cuenta como registro los Convenios Interadministrativos con ETC y Contratos de Aporte suscritos con los Operadores. </t>
  </si>
  <si>
    <r>
      <t>Docentes capacitados.</t>
    </r>
    <r>
      <rPr>
        <sz val="8"/>
        <color theme="0"/>
        <rFont val="Calibri"/>
        <family val="2"/>
        <scheme val="minor"/>
      </rPr>
      <t xml:space="preserve"> 6.1.2.3</t>
    </r>
  </si>
  <si>
    <r>
      <t>Contenidos generados</t>
    </r>
    <r>
      <rPr>
        <sz val="8"/>
        <color theme="0"/>
        <rFont val="Calibri"/>
        <family val="2"/>
        <scheme val="minor"/>
      </rPr>
      <t xml:space="preserve"> 6.1.2.2</t>
    </r>
  </si>
  <si>
    <t>EDiaz@icetex.gov.co</t>
  </si>
  <si>
    <t>planeacion@inci.gov.co; jbuitrago@inci.gov.co</t>
  </si>
  <si>
    <t>planeacion@insor.gov.co; paula.rodriguez@insor.gov.co; orlando.castillo@insor.gov.co</t>
  </si>
  <si>
    <t>aforero@icfes.gov.co</t>
  </si>
  <si>
    <t>lperez@infotep.edu.co</t>
  </si>
  <si>
    <t>cdantonio@itfip.edu.co;lvaquez@itfip.edu.co</t>
  </si>
  <si>
    <t>estadistica@itc.edu.co; calidad@itc.edu.co; planeacion@itc.edu.co; controlinterno@itc.edu.co</t>
  </si>
  <si>
    <t>gmendoza@fodesep.gov.co</t>
  </si>
  <si>
    <t>steelenareta@gmail.com</t>
  </si>
  <si>
    <t>planeacion@intenalco.edu.co</t>
  </si>
  <si>
    <t>julio- Teniendo en cuenta solicitud de los beneficiarios y los miembros de la Junta se amplió el plazo de legalización de solicitudes hasta el 14 de agosto.
Agosto- Se realizó evento en la ciudad de Cartagena para reconocimiento de los beneficiarios del Fondo para el Acceso, permanencia y Graduación de las Vícitimas del Conflicto armado en el marco de las acciones de Reparación a las Víctimas.</t>
  </si>
  <si>
    <t>Avance 3° trimestre 2015</t>
  </si>
  <si>
    <t>PLAN DE ACCIÓ-GESTIÓN MISIONAL Y DE GOB SECTOR EDUCACIÓN 2015</t>
  </si>
  <si>
    <r>
      <t xml:space="preserve">Entidades Territoriales Certificadas acompañadas en el sistema de aseguramiento de la calidad de la FTDH </t>
    </r>
    <r>
      <rPr>
        <sz val="8"/>
        <color theme="0"/>
        <rFont val="Calibri"/>
        <family val="2"/>
        <scheme val="minor"/>
      </rPr>
      <t>6.3.2.1</t>
    </r>
  </si>
  <si>
    <r>
      <t xml:space="preserve">Secretarias de Educación y Establecimientos Educativos asistidos </t>
    </r>
    <r>
      <rPr>
        <sz val="8"/>
        <color theme="0"/>
        <rFont val="Calibri"/>
        <family val="2"/>
        <scheme val="minor"/>
      </rPr>
      <t>7.2.1.2</t>
    </r>
  </si>
  <si>
    <r>
      <t>Número de sedes educativas beneficiaas con proyectos de mejoramiento, adecuación, ampliación y construcción de la infraestructura educativa  terminados o en ejecución.</t>
    </r>
    <r>
      <rPr>
        <sz val="8"/>
        <color theme="0"/>
        <rFont val="Calibri"/>
        <family val="2"/>
        <scheme val="minor"/>
      </rPr>
      <t>2.2.1.3</t>
    </r>
  </si>
  <si>
    <t>Nuúmero de sedes educativas oficiales con proyectos de mejoramiento, construcción y/o ampliación de la infraestructura educativa.2.2.1.5</t>
  </si>
  <si>
    <r>
      <t>Número de sedes educativas beneficiaas con proyectos de mejoramiento, adcuación, ampliación y construcción de la infraestructura educativa EN EL MARCO DE LA ESTRATEGIA CONTRATOS PLAN Y ACUERDOS DE DESARROLLO URBANO  terminados o en ejecución.</t>
    </r>
    <r>
      <rPr>
        <sz val="8"/>
        <color theme="0"/>
        <rFont val="Calibri"/>
        <family val="2"/>
        <scheme val="minor"/>
      </rPr>
      <t xml:space="preserve"> 2.2.1.4</t>
    </r>
  </si>
  <si>
    <r>
      <t xml:space="preserve">Entidades Territoriales Certificadas que atienden adolescentes y jóvenes del sistema de responsabilidad penal </t>
    </r>
    <r>
      <rPr>
        <sz val="8"/>
        <color theme="0"/>
        <rFont val="Calibri"/>
        <family val="2"/>
        <scheme val="minor"/>
      </rPr>
      <t>2.1.2.1</t>
    </r>
  </si>
  <si>
    <r>
      <t>Entidades Territoriales Certificadas que atienden poblacion con discapapcidad, capacidades y talentos excepcionales</t>
    </r>
    <r>
      <rPr>
        <sz val="8"/>
        <color theme="0"/>
        <rFont val="Calibri"/>
        <family val="2"/>
        <scheme val="minor"/>
      </rPr>
      <t xml:space="preserve"> 2.1.2.2</t>
    </r>
  </si>
  <si>
    <r>
      <t>Entidades territoriales certificadas que implementan modelos educativos flexibles.</t>
    </r>
    <r>
      <rPr>
        <sz val="8"/>
        <color theme="0"/>
        <rFont val="Calibri"/>
        <family val="2"/>
        <scheme val="minor"/>
      </rPr>
      <t>2.1.2.3</t>
    </r>
  </si>
  <si>
    <r>
      <t xml:space="preserve">Entidades Territoriales Certificadas en las que se desarrollan Estrategias de búsqueda y movilización social, que fomentan el acceso y la permanencia de la población por fuera del sistema educativo. </t>
    </r>
    <r>
      <rPr>
        <sz val="8"/>
        <color theme="0"/>
        <rFont val="Calibri"/>
        <family val="2"/>
        <scheme val="minor"/>
      </rPr>
      <t>2.1.5.1</t>
    </r>
  </si>
  <si>
    <r>
      <t xml:space="preserve"> ETC con análisis, seguimiento y evaluación del acceso y la permanencia escolar.</t>
    </r>
    <r>
      <rPr>
        <sz val="8"/>
        <color theme="0"/>
        <rFont val="Calibri"/>
        <family val="2"/>
        <scheme val="minor"/>
      </rPr>
      <t xml:space="preserve"> 2.1.4.1</t>
    </r>
  </si>
  <si>
    <r>
      <t xml:space="preserve">Nuevos Jóvenes y adultos alfabetizados.  </t>
    </r>
    <r>
      <rPr>
        <sz val="8"/>
        <color theme="0"/>
        <rFont val="Calibri"/>
        <family val="2"/>
        <scheme val="minor"/>
      </rPr>
      <t>2.5.1.1</t>
    </r>
  </si>
  <si>
    <r>
      <t xml:space="preserve">Complementos alimentarios entregados.  </t>
    </r>
    <r>
      <rPr>
        <sz val="8"/>
        <color theme="0"/>
        <rFont val="Calibri"/>
        <family val="2"/>
        <scheme val="minor"/>
      </rPr>
      <t>2.4.4.1</t>
    </r>
  </si>
  <si>
    <r>
      <t xml:space="preserve">Número de NNAJ víctimas del conflicto armado y vulnerables atendidos  con un enfoque diferencial y pertinente. </t>
    </r>
    <r>
      <rPr>
        <sz val="8"/>
        <color theme="0"/>
        <rFont val="Calibri"/>
        <family val="2"/>
        <scheme val="minor"/>
      </rPr>
      <t>2.6.2.4</t>
    </r>
  </si>
  <si>
    <r>
      <t xml:space="preserve">Número de  adultos víctimas del conflicto armado y vulnerables atendidos. </t>
    </r>
    <r>
      <rPr>
        <sz val="8"/>
        <color theme="0"/>
        <rFont val="Calibri"/>
        <family val="2"/>
        <scheme val="minor"/>
      </rPr>
      <t xml:space="preserve"> 2.5</t>
    </r>
  </si>
  <si>
    <r>
      <t xml:space="preserve">Talento humano vinculado a la atención integral a la primera infancia certificado en procesos de cualificación  </t>
    </r>
    <r>
      <rPr>
        <sz val="8"/>
        <color theme="0"/>
        <rFont val="Calibri"/>
        <family val="2"/>
        <scheme val="minor"/>
      </rPr>
      <t>1.1.1.3</t>
    </r>
  </si>
  <si>
    <r>
      <t xml:space="preserve">Número de curriculos desarrollados para la educación inicial. </t>
    </r>
    <r>
      <rPr>
        <sz val="8"/>
        <color theme="0"/>
        <rFont val="Calibri"/>
        <family val="2"/>
        <scheme val="minor"/>
      </rPr>
      <t>1.1.1.1</t>
    </r>
  </si>
  <si>
    <r>
      <t xml:space="preserve">Número de índices para medir la preparación para la escuela desarrollados.  </t>
    </r>
    <r>
      <rPr>
        <sz val="8"/>
        <color theme="0"/>
        <rFont val="Calibri"/>
        <family val="2"/>
        <scheme val="minor"/>
      </rPr>
      <t>1.1.1.4</t>
    </r>
  </si>
  <si>
    <r>
      <t xml:space="preserve">Prestadores en procesos para el mejoramiento calidad </t>
    </r>
    <r>
      <rPr>
        <sz val="8"/>
        <color theme="0"/>
        <rFont val="Calibri"/>
        <family val="2"/>
        <scheme val="minor"/>
      </rPr>
      <t xml:space="preserve"> 1.2.1.2.</t>
    </r>
  </si>
  <si>
    <r>
      <t>Número de propuesta(s) de evaluación del proceso de implementaicón del sistema de la educación inicial.</t>
    </r>
    <r>
      <rPr>
        <sz val="8"/>
        <color theme="0"/>
        <rFont val="Calibri"/>
        <family val="2"/>
        <scheme val="minor"/>
      </rPr>
      <t>1.2.1.2.</t>
    </r>
  </si>
  <si>
    <r>
      <t>Entidades territoriales funcionando el Sistema de Seguimiento Niño a Niño</t>
    </r>
    <r>
      <rPr>
        <sz val="8"/>
        <color theme="0"/>
        <rFont val="Calibri"/>
        <family val="2"/>
        <scheme val="minor"/>
      </rPr>
      <t xml:space="preserve"> 1.3.1.1.</t>
    </r>
  </si>
  <si>
    <r>
      <t>Estrategias de fomento para la educación inicial dirigidas a grupos étnicos</t>
    </r>
    <r>
      <rPr>
        <sz val="8"/>
        <color theme="0"/>
        <rFont val="Calibri"/>
        <family val="2"/>
        <scheme val="minor"/>
      </rPr>
      <t xml:space="preserve"> 1.4.1.1.</t>
    </r>
  </si>
  <si>
    <r>
      <t xml:space="preserve">Documento de memorias de encuentros regionales y nacional. </t>
    </r>
    <r>
      <rPr>
        <sz val="8"/>
        <color theme="0"/>
        <rFont val="Calibri"/>
        <family val="2"/>
        <scheme val="minor"/>
      </rPr>
      <t>2.3.1.2</t>
    </r>
  </si>
  <si>
    <r>
      <t xml:space="preserve">Entidades Territoriales beneficiadas con los bienes adquiridos por el proyecto. </t>
    </r>
    <r>
      <rPr>
        <sz val="8"/>
        <color theme="0"/>
        <rFont val="Calibri"/>
        <family val="2"/>
        <scheme val="minor"/>
      </rPr>
      <t>2.3.1.2</t>
    </r>
  </si>
  <si>
    <r>
      <t>Documento de orientación de Política de Educación Rural formulado y socializado.</t>
    </r>
    <r>
      <rPr>
        <sz val="8"/>
        <color theme="0"/>
        <rFont val="Calibri"/>
        <family val="2"/>
        <scheme val="minor"/>
      </rPr>
      <t xml:space="preserve"> 2.3.1.1</t>
    </r>
  </si>
  <si>
    <r>
      <t xml:space="preserve">Programa evaluado en su impacto con recomendaciones de política para el mejoramiento de la calidad en las zonas rurales de Colombia. </t>
    </r>
    <r>
      <rPr>
        <sz val="8"/>
        <color theme="0"/>
        <rFont val="Calibri"/>
        <family val="2"/>
        <scheme val="minor"/>
      </rPr>
      <t>2.3.1.4</t>
    </r>
  </si>
  <si>
    <t>Entidades Territoriales vinculadas acompañadas con las diferentes estrategias del proyecto.  2.3.2.1</t>
  </si>
  <si>
    <t>Avance 4° trimestre 2015</t>
  </si>
  <si>
    <t xml:space="preserve">Se realizaron eventos en las ciudades Bucaramanga, Pasto y Yopal en los cuales participaron las Secretarías de Educación de Bucaramanga, Santander, Girón, Piedecuesta, Floridablanca, Barrancabermeja, Pasto, Nariño, Ipiales, Tumaco, Yopal, Casanare y Arauca. Se contó con la participación de 386 personas correspondientes a 285 Instituciones y los equipos técnicos de las secretarias. En el taller de auditores internos de calidad para instituciones que se realizó en Bucaramanga y Bogotá participaron las Secretarías de Educación de Santander, Bucaramanga y Bogotá. </t>
  </si>
  <si>
    <t>Se realizó Junta para la revisión de los casos de condonación de 20 estudiantes beneficiarios del Fondo, que presnetaron la solicitud y cumplieron con los requisitos.</t>
  </si>
  <si>
    <r>
      <t xml:space="preserve">*El indicador debe corresponder a IES </t>
    </r>
    <r>
      <rPr>
        <b/>
        <sz val="8"/>
        <rFont val="Calibri"/>
        <family val="2"/>
        <scheme val="minor"/>
      </rPr>
      <t>acompañadas</t>
    </r>
    <r>
      <rPr>
        <sz val="8"/>
        <rFont val="Calibri"/>
        <family val="2"/>
        <scheme val="minor"/>
      </rPr>
      <t xml:space="preserve"> puesto que aunque habría un compromiso de parte de las IES por acreditarse, no se puede garantizar en el tiempo. 
La meta son 10 programas
Se elaboraron términos de referencia para la contratación de la firma que apoyará el acompañamiento a las IES que estén cerca de la acreditación de programas y/o institucional. 
- Se definieron los criterios de selección de las IES a las cuales se les va a hacer el acompañamiento 
* Información suministrada por Alexis Pérez</t>
    </r>
  </si>
  <si>
    <t xml:space="preserve">Se avanzó en el desarrollo del documento de orientaciones dirigidas a las secretarias de eduación de las entidades territoriales certificadas para la organización de la oferta educativa de PSC. Se oficializó y divulgó a la diferentes entidades territoriales una directiva ministerial con recomendaciones a las secretarias de educación frente a los procesos de contratacion de los apoyos pedagógicos para la atención educativa de la PSC. Se firma y se inicia con la primera fase del convenio con el departamento de Cundinamarca y su secretaria de educación departamental con los municipios de Madrid, Sesquile, Villeta, Guasca y UbatéSe da inicio al proyecto "Colombia la primera en edcuación para sordos: 10 experiencias bilingues", donde se visitaron 9 entidades territoriales y se establecieron los 10 acuerdos de intención entre secretarias de educación, instituciones educativas y el INSOR. </t>
  </si>
  <si>
    <t>Se avanzó en el desarrollo de la Fase 1 del proyecto Colombia primera en educación para sordos, la cual consistió en la recolección de datos de percepción de actores educativos involucrados en la formación de estudiantes sordos en educación básica y media y la observación y análisis de prácticas pedagógicas, datos con los cuales se proyecta la elaboración de una línea base sobre condiciones actuales del desarrollo de procesos educativos en las ciudades de Barranquilla, Cartagena, Bucaramanga, Cúcuta, Ibague, Villavicencio, Cali, Neiva y Medellín.</t>
  </si>
  <si>
    <t xml:space="preserve">Se adelantaron procesos de asesoría por demanda a diferentes actores, agentes educativos por medios electrónicos, llamadas telefonicas en relación a la organización de la oferta educativa y las funciones de los distintos actores. Se adelantaron procesos de cualificación de actores de primera infancia en relación a al atención integral de la población sorda menor de seis años en el distrito capital. Se desarrollaron procesos de asesoría y asistencia técnica presencial a estudiantes y docentes de la Universidad Minuto de Dios, Universidad Santo Tomás , Universidad ECCI, Universidad Nacional,Universidad Tadeo Lozano, Corporación Nuestra Señora Las Mercedes, Universidad del Valle, Universidad Católica del Norte, Instituto Técnico Metropolitano de Medellín, Corporación Tecnologíca de Bogotá, Universidade del Caribe CECAR y la Universidad de Antioquia. Se ha desarrollado asesoría permanente a la Red Colombiana de Instituciones de Educación Superior por la Discapacidad.
Se han elaborado tres versiones de aportes a la reglamentación de la Ley 1618/Modificación Decreto 366 sobre las particularidades de la atención educactiva de la PSC.
Adicionalmente, se realizó asistencia técnica a un equipo de profesionales del ICFES responsables de gestionar el proceso de evaluación a través de la prueba Saber 11 2015 a la PSC.
</t>
  </si>
  <si>
    <t xml:space="preserve"> Se adelantó el proceso de traducción de las áreas de matemáticas, ciencias, sociales y competencias ciudadanas de la prueba SABER 11° 2015 en lengua de señas colombiana - LSC. 
En el marco del proyecto Recursos educativos digitales accesibles para estudiantes sordos - Oficina de Innovación Educativa con uso de nuevas tecnologías del MEN y el CIER se adelantaron mesas de trabajo para la socialización, discusión y establecimiento de acuerdos sobre la metodología, recursos y operación del proceso internamente y en alianza con el MEN.
Se desarrollo el curso virtual en primera infancia dirigido a actores educativos.
Se realizó los storyboard de 50 recursos educativos digitales en lenguaje y matemáticas y se avanzó en la producción video grabada de 900 palabras como insumo para la virtualización del diccionario bilingüe básico de Lengua de Señas Colombiana  - español para ser instalado en el DESEAPP y en la página web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</si>
</sst>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quot;$&quot;* #,##0.00_-;_-&quot;$&quot;* &quot;-&quot;??_-;_-@_-"/>
    <numFmt numFmtId="165" formatCode="_-* #,##0.00\ &quot;€&quot;_-;\-* #,##0.00\ &quot;€&quot;_-;_-* &quot;-&quot;??\ &quot;€&quot;_-;_-@_-"/>
    <numFmt numFmtId="166" formatCode="_ &quot;$&quot;\ * #,##0.00_ ;_ &quot;$&quot;\ * \-#,##0.00_ ;_ &quot;$&quot;\ * &quot;-&quot;??_ ;_ @_ "/>
    <numFmt numFmtId="167" formatCode="_ * #,##0.00_ ;_ * \-#,##0.00_ ;_ * &quot;-&quot;??_ ;_ @_ "/>
    <numFmt numFmtId="168" formatCode="0.0%"/>
    <numFmt numFmtId="169" formatCode="_(&quot;$&quot;\ * #,##0_);_(&quot;$&quot;\ * \(#,##0\);_(&quot;$&quot;\ * &quot;-&quot;??_);_(@_)"/>
    <numFmt numFmtId="170" formatCode="_(* #,##0_);_(* \(#,##0\);_(* &quot;-&quot;??_);_(@_)"/>
  </numFmts>
  <fonts count="24">
    <font>
      <sz val="11"/>
      <color theme="1"/>
      <name val="Calibri"/>
      <family val="2"/>
      <scheme val="minor"/>
    </font>
    <font>
      <sz val="10"/>
      <name val="Arial"/>
      <family val="2"/>
    </font>
    <font>
      <sz val="11"/>
      <color indexed="8"/>
      <name val="Calibri"/>
      <family val="2"/>
    </font>
    <font>
      <sz val="8"/>
      <name val="Calibri"/>
      <family val="2"/>
    </font>
    <font>
      <b/>
      <sz val="20"/>
      <color indexed="8"/>
      <name val="Arial"/>
      <family val="2"/>
    </font>
    <font>
      <sz val="10"/>
      <name val="Verdana"/>
      <family val="2"/>
    </font>
    <font>
      <sz val="12"/>
      <color theme="1"/>
      <name val="Calibri"/>
      <family val="2"/>
      <scheme val="minor"/>
    </font>
    <font>
      <sz val="8"/>
      <name val="Calibri"/>
      <family val="2"/>
      <scheme val="minor"/>
    </font>
    <font>
      <sz val="8"/>
      <color rgb="FF000000"/>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color rgb="FF000000"/>
      <name val="Calibri"/>
      <family val="2"/>
      <scheme val="minor"/>
    </font>
    <font>
      <b/>
      <sz val="8"/>
      <color theme="1"/>
      <name val="Calibri"/>
      <family val="2"/>
      <scheme val="minor"/>
    </font>
    <font>
      <sz val="8"/>
      <color theme="0"/>
      <name val="Calibri"/>
      <family val="2"/>
      <scheme val="minor"/>
    </font>
    <font>
      <sz val="9"/>
      <color theme="1"/>
      <name val="Calibri"/>
      <family val="2"/>
      <scheme val="minor"/>
    </font>
    <font>
      <sz val="10"/>
      <color theme="1"/>
      <name val="Tahoma"/>
      <family val="2"/>
    </font>
    <font>
      <u val="single"/>
      <sz val="11"/>
      <color theme="10"/>
      <name val="Calibri"/>
      <family val="2"/>
      <scheme val="minor"/>
    </font>
    <font>
      <b/>
      <sz val="10"/>
      <color theme="0"/>
      <name val="Calibri"/>
      <family val="2"/>
    </font>
    <font>
      <b/>
      <sz val="14"/>
      <color theme="0"/>
      <name val="Arial Narrow"/>
      <family val="2"/>
    </font>
    <font>
      <b/>
      <sz val="14"/>
      <color theme="0"/>
      <name val="Calibri"/>
      <family val="2"/>
    </font>
    <font>
      <b/>
      <sz val="12"/>
      <color rgb="FF000000"/>
      <name val="Arial Narrow"/>
      <family val="2"/>
    </font>
    <font>
      <sz val="11"/>
      <color theme="0"/>
      <name val="Calibri"/>
      <family val="2"/>
      <scheme val="minor"/>
    </font>
    <font>
      <b/>
      <sz val="9"/>
      <color theme="0"/>
      <name val="Calibri"/>
      <family val="2"/>
    </font>
  </fonts>
  <fills count="10">
    <fill>
      <patternFill/>
    </fill>
    <fill>
      <patternFill patternType="gray125"/>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theme="4" tint="0.3999499976634979"/>
        <bgColor indexed="64"/>
      </patternFill>
    </fill>
    <fill>
      <patternFill patternType="solid">
        <fgColor theme="4" tint="0.7999799847602844"/>
        <bgColor indexed="64"/>
      </patternFill>
    </fill>
    <fill>
      <patternFill patternType="solid">
        <fgColor theme="5" tint="0.7999799847602844"/>
        <bgColor indexed="64"/>
      </patternFill>
    </fill>
  </fills>
  <borders count="48">
    <border>
      <left/>
      <right/>
      <top/>
      <bottom/>
      <diagonal/>
    </border>
    <border>
      <left style="thin"/>
      <right style="thin"/>
      <top style="thin"/>
      <bottom style="thin"/>
    </border>
    <border>
      <left style="medium"/>
      <right style="thin"/>
      <top style="medium"/>
      <bottom/>
    </border>
    <border>
      <left style="thin"/>
      <right style="thin"/>
      <top style="medium"/>
      <bottom/>
    </border>
    <border>
      <left/>
      <right/>
      <top style="thin"/>
      <bottom style="thin"/>
    </border>
    <border>
      <left/>
      <right/>
      <top/>
      <bottom style="thin"/>
    </border>
    <border>
      <left/>
      <right style="medium"/>
      <top style="thin"/>
      <bottom style="thin"/>
    </border>
    <border>
      <left/>
      <right style="thin"/>
      <top style="thin"/>
      <bottom style="thin"/>
    </border>
    <border>
      <left style="thin"/>
      <right/>
      <top style="thin"/>
      <bottom style="thin"/>
    </border>
    <border>
      <left style="thin"/>
      <right style="thick"/>
      <top style="medium"/>
      <bottom style="thin"/>
    </border>
    <border>
      <left style="thin"/>
      <right style="thick"/>
      <top style="medium"/>
      <bottom/>
    </border>
    <border>
      <left style="thin"/>
      <right style="double"/>
      <top style="thin"/>
      <bottom style="thin"/>
    </border>
    <border>
      <left/>
      <right style="thin"/>
      <top style="medium"/>
      <bottom/>
    </border>
    <border>
      <left style="thin"/>
      <right style="thick"/>
      <top style="thin"/>
      <bottom style="thin"/>
    </border>
    <border>
      <left/>
      <right style="thick"/>
      <top style="thin"/>
      <bottom style="thin"/>
    </border>
    <border>
      <left/>
      <right style="thick"/>
      <top/>
      <bottom style="thin"/>
    </border>
    <border>
      <left/>
      <right style="thin"/>
      <top/>
      <bottom style="thin"/>
    </border>
    <border>
      <left style="medium"/>
      <right style="thin"/>
      <top style="thin"/>
      <bottom style="thin"/>
    </border>
    <border>
      <left/>
      <right style="thin"/>
      <top style="medium"/>
      <bottom style="thin"/>
    </border>
    <border>
      <left style="thin"/>
      <right/>
      <top style="thin"/>
      <bottom/>
    </border>
    <border>
      <left/>
      <right style="thin"/>
      <top/>
      <bottom/>
    </border>
    <border>
      <left style="thin"/>
      <right/>
      <top/>
      <bottom/>
    </border>
    <border>
      <left/>
      <right style="thin"/>
      <top/>
      <bottom style="medium"/>
    </border>
    <border>
      <left style="thin"/>
      <right/>
      <top/>
      <bottom style="thin"/>
    </border>
    <border>
      <left style="thin"/>
      <right style="thin"/>
      <top style="medium"/>
      <bottom style="thin"/>
    </border>
    <border>
      <left/>
      <right style="double"/>
      <top style="medium"/>
      <bottom/>
    </border>
    <border>
      <left/>
      <right style="thick"/>
      <top/>
      <bottom/>
    </border>
    <border>
      <left style="thin"/>
      <right style="thin"/>
      <top/>
      <bottom/>
    </border>
    <border>
      <left style="thin"/>
      <right style="thin"/>
      <top/>
      <bottom style="thin"/>
    </border>
    <border>
      <left style="thin"/>
      <right style="thin"/>
      <top style="thin"/>
      <bottom/>
    </border>
    <border>
      <left style="thin"/>
      <right style="double"/>
      <top style="thin"/>
      <bottom/>
    </border>
    <border>
      <left style="thin"/>
      <right style="double"/>
      <top/>
      <bottom/>
    </border>
    <border>
      <left style="thin"/>
      <right style="double"/>
      <top/>
      <bottom style="thin"/>
    </border>
    <border>
      <left style="medium"/>
      <right/>
      <top style="medium"/>
      <bottom/>
    </border>
    <border>
      <left style="medium"/>
      <right/>
      <top/>
      <bottom/>
    </border>
    <border>
      <left style="medium"/>
      <right/>
      <top/>
      <bottom style="medium"/>
    </border>
    <border>
      <left style="thin"/>
      <right style="thick"/>
      <top style="thin"/>
      <bottom/>
    </border>
    <border>
      <left style="thin"/>
      <right style="thick"/>
      <top/>
      <bottom/>
    </border>
    <border>
      <left style="thin"/>
      <right style="thick"/>
      <top/>
      <bottom style="thin"/>
    </border>
    <border>
      <left/>
      <right style="thin"/>
      <top style="thin"/>
      <bottom/>
    </border>
    <border>
      <left/>
      <right/>
      <top style="medium"/>
      <bottom/>
    </border>
    <border>
      <left/>
      <right/>
      <top style="thin"/>
      <bottom/>
    </border>
    <border>
      <left style="medium"/>
      <right style="thin"/>
      <top style="thin"/>
      <bottom/>
    </border>
    <border>
      <left style="medium"/>
      <right style="thin"/>
      <top/>
      <bottom/>
    </border>
    <border>
      <left style="medium"/>
      <right style="thin"/>
      <top/>
      <bottom style="thin"/>
    </border>
    <border>
      <left style="thick"/>
      <right style="thin"/>
      <top style="thin"/>
      <bottom/>
    </border>
    <border>
      <left style="thick"/>
      <right style="thin"/>
      <top/>
      <bottom/>
    </border>
    <border>
      <left style="thick"/>
      <right style="thin"/>
      <top/>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0" fontId="5" fillId="0" borderId="0">
      <alignment/>
      <protection/>
    </xf>
    <xf numFmtId="0" fontId="1" fillId="0" borderId="0">
      <alignment/>
      <protection/>
    </xf>
    <xf numFmtId="0" fontId="6" fillId="0" borderId="0">
      <alignment/>
      <protection/>
    </xf>
    <xf numFmtId="0" fontId="1" fillId="0" borderId="0">
      <alignment/>
      <protection/>
    </xf>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7" fillId="0" borderId="0" applyNumberFormat="0" applyFill="0" applyBorder="0" applyAlignment="0" applyProtection="0"/>
  </cellStyleXfs>
  <cellXfs count="328">
    <xf numFmtId="0" fontId="0" fillId="0" borderId="0" xfId="0"/>
    <xf numFmtId="0" fontId="4" fillId="0" borderId="0" xfId="0" applyFont="1" applyAlignment="1">
      <alignment horizontal="center"/>
    </xf>
    <xf numFmtId="0" fontId="0" fillId="0" borderId="0" xfId="0" applyAlignment="1">
      <alignment horizontal="left"/>
    </xf>
    <xf numFmtId="0" fontId="4" fillId="0" borderId="0" xfId="0" applyFont="1" applyAlignment="1">
      <alignment/>
    </xf>
    <xf numFmtId="0" fontId="4" fillId="0" borderId="0" xfId="0" applyFont="1" applyAlignment="1">
      <alignment vertical="center"/>
    </xf>
    <xf numFmtId="1" fontId="7" fillId="0" borderId="1" xfId="31" applyNumberFormat="1" applyFont="1" applyFill="1" applyBorder="1" applyAlignment="1">
      <alignment horizontal="center" vertical="center"/>
      <protection/>
    </xf>
    <xf numFmtId="0" fontId="9" fillId="0" borderId="1" xfId="0" applyFont="1" applyFill="1" applyBorder="1" applyAlignment="1">
      <alignment horizontal="left" vertical="center" wrapText="1" readingOrder="1"/>
    </xf>
    <xf numFmtId="1" fontId="7" fillId="0" borderId="1" xfId="35" applyNumberFormat="1" applyFont="1" applyFill="1" applyBorder="1" applyAlignment="1">
      <alignment horizontal="center" vertical="center" wrapText="1"/>
    </xf>
    <xf numFmtId="0" fontId="7" fillId="0" borderId="0" xfId="31" applyFont="1">
      <alignment/>
      <protection/>
    </xf>
    <xf numFmtId="0" fontId="11" fillId="2" borderId="2" xfId="0" applyFont="1" applyFill="1" applyBorder="1" applyAlignment="1" applyProtection="1">
      <alignment horizontal="center" vertical="center" wrapText="1" readingOrder="1"/>
      <protection locked="0"/>
    </xf>
    <xf numFmtId="0" fontId="11"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readingOrder="1"/>
      <protection locked="0"/>
    </xf>
    <xf numFmtId="0" fontId="11" fillId="2" borderId="3" xfId="0"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readingOrder="1"/>
      <protection locked="0"/>
    </xf>
    <xf numFmtId="0" fontId="7" fillId="0" borderId="0" xfId="0" applyFont="1" applyFill="1" applyBorder="1"/>
    <xf numFmtId="0" fontId="7" fillId="0" borderId="0" xfId="31" applyFont="1" applyAlignment="1">
      <alignment horizontal="center"/>
      <protection/>
    </xf>
    <xf numFmtId="170" fontId="7" fillId="0" borderId="1" xfId="20" applyNumberFormat="1" applyFont="1" applyFill="1" applyBorder="1" applyAlignment="1">
      <alignment horizontal="center" vertical="center" wrapText="1"/>
    </xf>
    <xf numFmtId="0" fontId="11" fillId="3" borderId="1" xfId="31" applyFont="1" applyFill="1" applyBorder="1" applyAlignment="1">
      <alignment horizontal="center" vertical="center"/>
      <protection/>
    </xf>
    <xf numFmtId="1" fontId="7" fillId="0" borderId="1" xfId="0" applyNumberFormat="1" applyFont="1" applyFill="1" applyBorder="1" applyAlignment="1">
      <alignment horizontal="center" vertical="center"/>
    </xf>
    <xf numFmtId="0" fontId="11" fillId="3" borderId="4" xfId="31" applyFont="1" applyFill="1" applyBorder="1" applyAlignment="1">
      <alignment horizontal="center" vertical="center"/>
      <protection/>
    </xf>
    <xf numFmtId="0" fontId="7" fillId="4" borderId="1" xfId="0" applyFont="1" applyFill="1" applyBorder="1" applyAlignment="1" applyProtection="1">
      <alignment horizontal="center" vertical="center" wrapText="1"/>
      <protection locked="0"/>
    </xf>
    <xf numFmtId="44" fontId="9" fillId="4" borderId="1" xfId="27" applyFont="1" applyFill="1" applyBorder="1" applyAlignment="1">
      <alignment horizontal="center" vertical="center" wrapText="1"/>
    </xf>
    <xf numFmtId="0" fontId="11" fillId="3" borderId="1" xfId="31" applyFont="1" applyFill="1" applyBorder="1" applyAlignment="1">
      <alignment horizontal="center" vertical="center" wrapText="1"/>
      <protection/>
    </xf>
    <xf numFmtId="0" fontId="11" fillId="3" borderId="5" xfId="31" applyFont="1" applyFill="1" applyBorder="1" applyAlignment="1">
      <alignment horizontal="center" vertical="center"/>
      <protection/>
    </xf>
    <xf numFmtId="0" fontId="11" fillId="5" borderId="1" xfId="31" applyFont="1" applyFill="1" applyBorder="1" applyAlignment="1">
      <alignment horizontal="center" vertical="center"/>
      <protection/>
    </xf>
    <xf numFmtId="0" fontId="11" fillId="5" borderId="6" xfId="31" applyFont="1" applyFill="1" applyBorder="1" applyAlignment="1">
      <alignment horizontal="center" vertical="center"/>
      <protection/>
    </xf>
    <xf numFmtId="0" fontId="11" fillId="0" borderId="1" xfId="31" applyFont="1" applyBorder="1" applyAlignment="1">
      <alignment vertical="center" wrapText="1"/>
      <protection/>
    </xf>
    <xf numFmtId="0" fontId="7" fillId="0" borderId="1" xfId="0" applyFont="1" applyFill="1" applyBorder="1"/>
    <xf numFmtId="0" fontId="11" fillId="6" borderId="1" xfId="31" applyFont="1" applyFill="1" applyBorder="1" applyAlignment="1">
      <alignment vertical="center" wrapText="1"/>
      <protection/>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1" fillId="0" borderId="0" xfId="31" applyFont="1" applyBorder="1" applyAlignment="1">
      <alignment horizontal="center" vertical="center"/>
      <protection/>
    </xf>
    <xf numFmtId="0" fontId="11" fillId="2" borderId="1" xfId="0" applyFont="1" applyFill="1" applyBorder="1" applyAlignment="1" applyProtection="1">
      <alignment horizontal="center" vertical="center" wrapText="1" readingOrder="1"/>
      <protection locked="0"/>
    </xf>
    <xf numFmtId="9" fontId="7" fillId="0" borderId="1" xfId="34" applyFont="1" applyFill="1" applyBorder="1" applyAlignment="1">
      <alignment horizontal="center" vertical="center" wrapText="1"/>
    </xf>
    <xf numFmtId="1" fontId="0" fillId="0" borderId="0" xfId="0" applyNumberFormat="1"/>
    <xf numFmtId="0" fontId="15" fillId="0" borderId="1" xfId="0" applyFont="1" applyBorder="1" applyAlignment="1">
      <alignment horizontal="center" vertical="center"/>
    </xf>
    <xf numFmtId="0" fontId="15" fillId="0" borderId="1" xfId="0" applyFont="1" applyBorder="1" applyAlignment="1">
      <alignment vertical="top" wrapText="1"/>
    </xf>
    <xf numFmtId="1" fontId="15" fillId="0" borderId="1" xfId="0" applyNumberFormat="1" applyFont="1" applyBorder="1" applyAlignment="1">
      <alignment horizontal="center" vertical="center"/>
    </xf>
    <xf numFmtId="169" fontId="15" fillId="0" borderId="1" xfId="24" applyNumberFormat="1" applyFont="1" applyBorder="1" applyAlignment="1">
      <alignment vertical="center"/>
    </xf>
    <xf numFmtId="0" fontId="15" fillId="0" borderId="1" xfId="0" applyFont="1" applyBorder="1" applyAlignment="1">
      <alignment vertical="center"/>
    </xf>
    <xf numFmtId="168" fontId="15" fillId="0" borderId="1" xfId="34" applyNumberFormat="1" applyFont="1" applyBorder="1" applyAlignment="1">
      <alignment vertical="center"/>
    </xf>
    <xf numFmtId="0" fontId="0" fillId="0" borderId="0" xfId="0" applyAlignment="1">
      <alignment vertical="center"/>
    </xf>
    <xf numFmtId="9" fontId="0" fillId="0" borderId="0" xfId="0" applyNumberFormat="1"/>
    <xf numFmtId="0" fontId="7" fillId="0" borderId="1" xfId="0" applyFont="1" applyFill="1" applyBorder="1" applyAlignment="1">
      <alignment horizontal="center" vertical="center"/>
    </xf>
    <xf numFmtId="0" fontId="7" fillId="4" borderId="1" xfId="0" applyFont="1" applyFill="1" applyBorder="1" applyAlignment="1" applyProtection="1">
      <alignment horizontal="center" vertical="center" wrapText="1" readingOrder="1"/>
      <protection locked="0"/>
    </xf>
    <xf numFmtId="1" fontId="7" fillId="0" borderId="1" xfId="22" applyNumberFormat="1" applyFont="1" applyFill="1" applyBorder="1" applyAlignment="1">
      <alignment horizontal="center" vertical="center" wrapText="1"/>
    </xf>
    <xf numFmtId="0" fontId="11" fillId="5" borderId="4" xfId="31" applyFont="1" applyFill="1" applyBorder="1" applyAlignment="1">
      <alignment horizontal="center" vertical="center"/>
      <protection/>
    </xf>
    <xf numFmtId="0" fontId="11" fillId="5" borderId="7" xfId="31" applyFont="1" applyFill="1" applyBorder="1" applyAlignment="1">
      <alignment horizontal="center" vertical="center"/>
      <protection/>
    </xf>
    <xf numFmtId="0" fontId="11" fillId="5" borderId="8" xfId="31" applyFont="1" applyFill="1" applyBorder="1" applyAlignment="1">
      <alignment horizontal="center" vertical="center"/>
      <protection/>
    </xf>
    <xf numFmtId="0" fontId="11" fillId="3" borderId="7" xfId="31" applyFont="1" applyFill="1" applyBorder="1" applyAlignment="1">
      <alignment horizontal="center" vertical="center"/>
      <protection/>
    </xf>
    <xf numFmtId="0" fontId="7" fillId="4" borderId="4" xfId="0" applyFont="1" applyFill="1" applyBorder="1" applyAlignment="1" applyProtection="1">
      <alignment horizontal="center" vertical="center" wrapText="1"/>
      <protection locked="0"/>
    </xf>
    <xf numFmtId="0" fontId="16" fillId="0" borderId="0" xfId="0" applyFont="1"/>
    <xf numFmtId="0" fontId="17" fillId="0" borderId="0" xfId="40"/>
    <xf numFmtId="0" fontId="7" fillId="0" borderId="7" xfId="0" applyFont="1" applyFill="1" applyBorder="1" applyAlignment="1">
      <alignment horizontal="center" vertical="center"/>
    </xf>
    <xf numFmtId="9" fontId="7" fillId="0" borderId="7" xfId="0" applyNumberFormat="1" applyFont="1" applyFill="1" applyBorder="1" applyAlignment="1">
      <alignment horizontal="center" vertical="center" wrapText="1"/>
    </xf>
    <xf numFmtId="1" fontId="9" fillId="0" borderId="7" xfId="22" applyNumberFormat="1" applyFont="1" applyFill="1" applyBorder="1" applyAlignment="1">
      <alignment horizontal="center" vertical="center" wrapText="1"/>
    </xf>
    <xf numFmtId="0" fontId="11" fillId="2" borderId="9" xfId="31" applyFont="1" applyFill="1" applyBorder="1" applyAlignment="1">
      <alignment horizontal="center" vertical="center" wrapText="1"/>
      <protection/>
    </xf>
    <xf numFmtId="0" fontId="11" fillId="2" borderId="10" xfId="0" applyFont="1" applyFill="1" applyBorder="1" applyAlignment="1" applyProtection="1">
      <alignment horizontal="center" vertical="center" wrapText="1"/>
      <protection locked="0"/>
    </xf>
    <xf numFmtId="0" fontId="11" fillId="5" borderId="11" xfId="31" applyFont="1" applyFill="1" applyBorder="1" applyAlignment="1">
      <alignment horizontal="center" vertical="center"/>
      <protection/>
    </xf>
    <xf numFmtId="0" fontId="7" fillId="0" borderId="11" xfId="0" applyFont="1" applyFill="1" applyBorder="1" applyAlignment="1">
      <alignment horizontal="center" vertical="center"/>
    </xf>
    <xf numFmtId="0" fontId="11" fillId="3" borderId="11" xfId="31" applyFont="1" applyFill="1" applyBorder="1" applyAlignment="1">
      <alignment horizontal="center" vertical="center"/>
      <protection/>
    </xf>
    <xf numFmtId="0" fontId="11" fillId="2" borderId="12" xfId="0" applyFont="1" applyFill="1" applyBorder="1" applyAlignment="1" applyProtection="1">
      <alignment horizontal="center" vertical="center" wrapText="1"/>
      <protection locked="0"/>
    </xf>
    <xf numFmtId="0" fontId="7" fillId="5" borderId="7" xfId="31" applyFont="1" applyFill="1" applyBorder="1" applyAlignment="1">
      <alignment horizontal="center" vertical="center"/>
      <protection/>
    </xf>
    <xf numFmtId="0" fontId="11" fillId="5" borderId="13" xfId="31" applyFont="1" applyFill="1" applyBorder="1" applyAlignment="1">
      <alignment horizontal="center" vertical="top" wrapText="1"/>
      <protection/>
    </xf>
    <xf numFmtId="0" fontId="11" fillId="5" borderId="14" xfId="31" applyFont="1" applyFill="1" applyBorder="1" applyAlignment="1">
      <alignment horizontal="center" vertical="top" wrapText="1"/>
      <protection/>
    </xf>
    <xf numFmtId="0" fontId="11" fillId="3" borderId="14" xfId="31" applyFont="1" applyFill="1" applyBorder="1" applyAlignment="1">
      <alignment horizontal="center" vertical="top" wrapText="1"/>
      <protection/>
    </xf>
    <xf numFmtId="0" fontId="11" fillId="3" borderId="15" xfId="31" applyFont="1" applyFill="1" applyBorder="1" applyAlignment="1">
      <alignment horizontal="center" vertical="top" wrapText="1"/>
      <protection/>
    </xf>
    <xf numFmtId="0" fontId="11" fillId="3" borderId="13" xfId="31" applyFont="1" applyFill="1" applyBorder="1" applyAlignment="1">
      <alignment horizontal="center" vertical="top" wrapText="1"/>
      <protection/>
    </xf>
    <xf numFmtId="0" fontId="7" fillId="0" borderId="1" xfId="0" applyFont="1" applyFill="1" applyBorder="1" applyAlignment="1">
      <alignment horizontal="center"/>
    </xf>
    <xf numFmtId="1" fontId="7" fillId="0" borderId="1" xfId="0" applyNumberFormat="1" applyFont="1" applyFill="1" applyBorder="1" applyAlignment="1">
      <alignment horizontal="center" vertical="center" wrapText="1"/>
    </xf>
    <xf numFmtId="169" fontId="8" fillId="0" borderId="1" xfId="27" applyNumberFormat="1" applyFont="1" applyFill="1" applyBorder="1" applyAlignment="1">
      <alignment horizontal="center" vertical="center" wrapText="1" readingOrder="1"/>
    </xf>
    <xf numFmtId="0" fontId="7" fillId="0" borderId="11" xfId="0" applyFont="1" applyFill="1" applyBorder="1" applyAlignment="1">
      <alignment horizontal="center"/>
    </xf>
    <xf numFmtId="0" fontId="7" fillId="0" borderId="16" xfId="0" applyFont="1" applyFill="1" applyBorder="1" applyAlignment="1">
      <alignment horizontal="center" vertical="center" wrapText="1"/>
    </xf>
    <xf numFmtId="1" fontId="9" fillId="0" borderId="7" xfId="2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readingOrder="1"/>
      <protection locked="0"/>
    </xf>
    <xf numFmtId="1" fontId="7" fillId="0" borderId="1" xfId="20" applyNumberFormat="1" applyFont="1" applyFill="1" applyBorder="1" applyAlignment="1">
      <alignment horizontal="center" vertical="center" wrapText="1"/>
    </xf>
    <xf numFmtId="1" fontId="7" fillId="0" borderId="1" xfId="31" applyNumberFormat="1" applyFont="1" applyFill="1" applyBorder="1" applyAlignment="1">
      <alignment horizontal="center" vertical="center" wrapText="1"/>
      <protection/>
    </xf>
    <xf numFmtId="1" fontId="9" fillId="0" borderId="1" xfId="20" applyNumberFormat="1" applyFont="1" applyFill="1" applyBorder="1" applyAlignment="1">
      <alignment horizontal="center" vertical="center" wrapText="1"/>
    </xf>
    <xf numFmtId="0" fontId="11" fillId="0" borderId="0" xfId="31" applyFont="1" applyBorder="1" applyAlignment="1">
      <alignment horizontal="center" vertical="center"/>
      <protection/>
    </xf>
    <xf numFmtId="0" fontId="7" fillId="0" borderId="17"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readingOrder="1"/>
    </xf>
    <xf numFmtId="1" fontId="9"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 fontId="7" fillId="0" borderId="7" xfId="22" applyNumberFormat="1" applyFont="1" applyFill="1" applyBorder="1" applyAlignment="1">
      <alignment horizontal="center" vertical="center" wrapText="1"/>
    </xf>
    <xf numFmtId="0" fontId="11" fillId="0" borderId="0" xfId="31" applyFont="1" applyBorder="1" applyAlignment="1">
      <alignment horizontal="center" vertical="center"/>
      <protection/>
    </xf>
    <xf numFmtId="0" fontId="7" fillId="0" borderId="7" xfId="0" applyFont="1" applyFill="1" applyBorder="1" applyAlignment="1">
      <alignment horizontal="center"/>
    </xf>
    <xf numFmtId="0" fontId="9" fillId="0" borderId="11" xfId="0" applyFont="1" applyBorder="1" applyAlignment="1">
      <alignment horizontal="center" vertical="center"/>
    </xf>
    <xf numFmtId="0" fontId="7" fillId="0" borderId="13" xfId="31" applyFont="1" applyFill="1" applyBorder="1" applyAlignment="1">
      <alignment horizontal="center" vertical="center" wrapText="1"/>
      <protection/>
    </xf>
    <xf numFmtId="0" fontId="9" fillId="0" borderId="7" xfId="0" applyFont="1" applyBorder="1" applyAlignment="1">
      <alignment horizontal="center" vertical="center"/>
    </xf>
    <xf numFmtId="0" fontId="9"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9" fillId="0" borderId="0" xfId="0" applyFont="1" applyAlignment="1">
      <alignment horizontal="center" vertical="center"/>
    </xf>
    <xf numFmtId="0" fontId="9" fillId="0" borderId="11" xfId="0" applyFont="1" applyBorder="1" applyAlignment="1">
      <alignment horizontal="center"/>
    </xf>
    <xf numFmtId="0" fontId="7" fillId="0" borderId="13" xfId="31" applyFont="1" applyFill="1" applyBorder="1" applyAlignment="1">
      <alignment horizontal="center" vertical="top" wrapText="1"/>
      <protection/>
    </xf>
    <xf numFmtId="0" fontId="9" fillId="0" borderId="7" xfId="0" applyFont="1" applyBorder="1" applyAlignment="1">
      <alignment horizontal="center"/>
    </xf>
    <xf numFmtId="0" fontId="9" fillId="0" borderId="13" xfId="0" applyFont="1" applyBorder="1" applyAlignment="1">
      <alignment horizontal="center" vertical="top" wrapText="1"/>
    </xf>
    <xf numFmtId="0" fontId="9" fillId="0" borderId="0" xfId="0" applyFont="1" applyAlignment="1">
      <alignment horizontal="center"/>
    </xf>
    <xf numFmtId="0" fontId="11" fillId="2" borderId="18" xfId="31" applyFont="1" applyFill="1" applyBorder="1" applyAlignment="1">
      <alignment horizontal="center" vertical="center" wrapText="1"/>
      <protection/>
    </xf>
    <xf numFmtId="0" fontId="13" fillId="7" borderId="12" xfId="31" applyFont="1" applyFill="1" applyBorder="1" applyAlignment="1">
      <alignment horizontal="center" vertical="center" wrapText="1"/>
      <protection/>
    </xf>
    <xf numFmtId="0" fontId="7" fillId="8" borderId="19" xfId="31" applyFont="1" applyFill="1" applyBorder="1" applyAlignment="1">
      <alignment horizontal="center" vertical="center" wrapText="1"/>
      <protection/>
    </xf>
    <xf numFmtId="0" fontId="13" fillId="7" borderId="20" xfId="31" applyFont="1" applyFill="1" applyBorder="1" applyAlignment="1">
      <alignment horizontal="center" vertical="center" wrapText="1"/>
      <protection/>
    </xf>
    <xf numFmtId="0" fontId="7" fillId="8" borderId="21" xfId="31" applyFont="1" applyFill="1" applyBorder="1" applyAlignment="1">
      <alignment horizontal="center" vertical="center" wrapText="1"/>
      <protection/>
    </xf>
    <xf numFmtId="0" fontId="13" fillId="7" borderId="22" xfId="31" applyFont="1" applyFill="1" applyBorder="1" applyAlignment="1">
      <alignment horizontal="center" vertical="center" wrapText="1"/>
      <protection/>
    </xf>
    <xf numFmtId="0" fontId="7" fillId="8" borderId="23" xfId="31" applyFont="1" applyFill="1" applyBorder="1" applyAlignment="1">
      <alignment horizontal="center" vertical="center" wrapText="1"/>
      <protection/>
    </xf>
    <xf numFmtId="0" fontId="7" fillId="0" borderId="0" xfId="31" applyFont="1" applyAlignment="1">
      <alignment horizontal="center" vertical="center"/>
      <protection/>
    </xf>
    <xf numFmtId="0" fontId="11" fillId="2" borderId="24" xfId="31" applyFont="1" applyFill="1" applyBorder="1" applyAlignment="1">
      <alignment horizontal="center" wrapText="1"/>
      <protection/>
    </xf>
    <xf numFmtId="0" fontId="11" fillId="2" borderId="24" xfId="31" applyFont="1" applyFill="1" applyBorder="1" applyAlignment="1">
      <alignment horizontal="center" vertical="center" wrapText="1"/>
      <protection/>
    </xf>
    <xf numFmtId="0" fontId="11" fillId="2" borderId="25" xfId="31" applyFont="1" applyFill="1" applyBorder="1" applyAlignment="1">
      <alignment horizontal="center" vertical="center" wrapText="1"/>
      <protection/>
    </xf>
    <xf numFmtId="0" fontId="8" fillId="0" borderId="1" xfId="0" applyNumberFormat="1" applyFont="1" applyFill="1" applyBorder="1" applyAlignment="1">
      <alignment horizontal="center" vertical="top" wrapText="1" readingOrder="1"/>
    </xf>
    <xf numFmtId="0" fontId="7" fillId="4" borderId="1" xfId="31" applyFont="1" applyFill="1" applyBorder="1" applyAlignment="1">
      <alignment horizontal="center" vertical="center" wrapText="1"/>
      <protection/>
    </xf>
    <xf numFmtId="0" fontId="7" fillId="0" borderId="1" xfId="31" applyFont="1" applyFill="1" applyBorder="1" applyAlignment="1">
      <alignment horizontal="center" vertical="center" wrapText="1"/>
      <protection/>
    </xf>
    <xf numFmtId="0" fontId="7" fillId="0" borderId="0" xfId="0" applyFont="1" applyFill="1" applyBorder="1" applyAlignment="1">
      <alignment horizontal="center"/>
    </xf>
    <xf numFmtId="0" fontId="11" fillId="5" borderId="17" xfId="31" applyFont="1" applyFill="1" applyBorder="1" applyAlignment="1">
      <alignment horizontal="center" vertical="center" wrapText="1"/>
      <protection/>
    </xf>
    <xf numFmtId="0" fontId="11" fillId="5" borderId="1" xfId="31" applyFont="1" applyFill="1" applyBorder="1" applyAlignment="1">
      <alignment horizontal="center" vertical="center" wrapText="1"/>
      <protection/>
    </xf>
    <xf numFmtId="169" fontId="11" fillId="5" borderId="1" xfId="27" applyNumberFormat="1" applyFont="1" applyFill="1" applyBorder="1" applyAlignment="1">
      <alignment horizontal="center" vertical="center"/>
    </xf>
    <xf numFmtId="0" fontId="7" fillId="5" borderId="7" xfId="31" applyFont="1" applyFill="1" applyBorder="1" applyAlignment="1">
      <alignment horizontal="center"/>
      <protection/>
    </xf>
    <xf numFmtId="0" fontId="7" fillId="5" borderId="13" xfId="31" applyFont="1" applyFill="1" applyBorder="1" applyAlignment="1">
      <alignment horizontal="center" vertical="top" wrapText="1"/>
      <protection/>
    </xf>
    <xf numFmtId="0" fontId="7" fillId="0" borderId="0" xfId="31" applyFont="1" applyFill="1" applyAlignment="1">
      <alignment horizontal="center"/>
      <protection/>
    </xf>
    <xf numFmtId="0" fontId="7" fillId="0" borderId="1" xfId="31" applyFont="1" applyFill="1" applyBorder="1" applyAlignment="1">
      <alignment horizontal="center" vertical="center" wrapText="1" readingOrder="1"/>
      <protection/>
    </xf>
    <xf numFmtId="0" fontId="7" fillId="0" borderId="1" xfId="0" applyFont="1" applyFill="1" applyBorder="1" applyAlignment="1">
      <alignment horizontal="center" wrapText="1"/>
    </xf>
    <xf numFmtId="0" fontId="7" fillId="0" borderId="11"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1" xfId="0" applyFont="1" applyFill="1" applyBorder="1" applyAlignment="1">
      <alignment horizontal="center" vertical="center" wrapText="1" readingOrder="1"/>
    </xf>
    <xf numFmtId="0" fontId="7" fillId="0" borderId="1" xfId="0" applyFont="1" applyFill="1" applyBorder="1" applyAlignment="1">
      <alignment horizontal="center" wrapText="1" readingOrder="1"/>
    </xf>
    <xf numFmtId="0" fontId="9" fillId="0" borderId="1" xfId="0" applyFont="1" applyFill="1" applyBorder="1" applyAlignment="1">
      <alignment horizontal="center" vertical="center" wrapText="1" readingOrder="1"/>
    </xf>
    <xf numFmtId="1" fontId="7" fillId="0" borderId="1" xfId="0" applyNumberFormat="1" applyFont="1" applyFill="1" applyBorder="1" applyAlignment="1">
      <alignment horizontal="center" vertical="center" readingOrder="1"/>
    </xf>
    <xf numFmtId="0" fontId="7" fillId="0" borderId="0" xfId="0" applyFont="1" applyFill="1" applyBorder="1" applyAlignment="1">
      <alignment horizontal="center" vertical="center" readingOrder="1"/>
    </xf>
    <xf numFmtId="0" fontId="7"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readingOrder="1"/>
    </xf>
    <xf numFmtId="0" fontId="8" fillId="0" borderId="1" xfId="0" applyFont="1" applyFill="1" applyBorder="1" applyAlignment="1">
      <alignment horizontal="center" vertical="center"/>
    </xf>
    <xf numFmtId="0" fontId="11" fillId="3" borderId="17" xfId="31" applyFont="1" applyFill="1" applyBorder="1" applyAlignment="1">
      <alignment horizontal="center" vertical="center" wrapText="1"/>
      <protection/>
    </xf>
    <xf numFmtId="169" fontId="11" fillId="3" borderId="1" xfId="27" applyNumberFormat="1" applyFont="1" applyFill="1" applyBorder="1" applyAlignment="1">
      <alignment horizontal="center" vertical="center"/>
    </xf>
    <xf numFmtId="0" fontId="7" fillId="4" borderId="17" xfId="31" applyFont="1" applyFill="1" applyBorder="1" applyAlignment="1">
      <alignment horizontal="center" vertical="center" wrapText="1"/>
      <protection/>
    </xf>
    <xf numFmtId="0" fontId="7" fillId="4" borderId="0" xfId="31" applyFont="1" applyFill="1" applyAlignment="1">
      <alignment horizontal="center"/>
      <protection/>
    </xf>
    <xf numFmtId="0" fontId="7" fillId="0" borderId="0" xfId="31" applyFont="1" applyAlignment="1">
      <alignment horizontal="center" vertical="center" wrapText="1"/>
      <protection/>
    </xf>
    <xf numFmtId="0" fontId="11" fillId="0" borderId="0" xfId="31" applyFont="1" applyAlignment="1">
      <alignment horizontal="center"/>
      <protection/>
    </xf>
    <xf numFmtId="0" fontId="9" fillId="0" borderId="11" xfId="0" applyFont="1" applyBorder="1" applyAlignment="1">
      <alignment horizontal="center" wrapText="1"/>
    </xf>
    <xf numFmtId="0" fontId="9" fillId="3" borderId="1" xfId="0" applyFont="1" applyFill="1" applyBorder="1" applyAlignment="1">
      <alignment horizontal="left" vertical="center" wrapText="1"/>
    </xf>
    <xf numFmtId="0" fontId="7" fillId="0" borderId="1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4" fillId="0" borderId="0" xfId="0" applyFont="1" applyAlignment="1">
      <alignment horizontal="center" vertic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1" fontId="7" fillId="0" borderId="1" xfId="0" applyNumberFormat="1"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7" fillId="0" borderId="1" xfId="0" applyFont="1" applyFill="1" applyBorder="1" applyAlignment="1">
      <alignment horizontal="center"/>
    </xf>
    <xf numFmtId="0" fontId="13" fillId="7" borderId="33" xfId="31" applyFont="1" applyFill="1" applyBorder="1" applyAlignment="1">
      <alignment horizontal="center" vertical="center" wrapText="1"/>
      <protection/>
    </xf>
    <xf numFmtId="0" fontId="13" fillId="7" borderId="34" xfId="31" applyFont="1" applyFill="1" applyBorder="1" applyAlignment="1">
      <alignment horizontal="center" vertical="center" wrapText="1"/>
      <protection/>
    </xf>
    <xf numFmtId="0" fontId="13" fillId="7" borderId="35" xfId="31" applyFont="1" applyFill="1" applyBorder="1" applyAlignment="1">
      <alignment horizontal="center" vertical="center" wrapText="1"/>
      <protection/>
    </xf>
    <xf numFmtId="0" fontId="7" fillId="0" borderId="1" xfId="0" applyFont="1" applyFill="1" applyBorder="1" applyAlignment="1">
      <alignment horizontal="center" vertical="center" readingOrder="1"/>
    </xf>
    <xf numFmtId="0" fontId="7" fillId="0" borderId="1" xfId="0" applyFont="1" applyFill="1" applyBorder="1" applyAlignment="1">
      <alignment horizontal="center" vertical="center" wrapText="1" readingOrder="1"/>
    </xf>
    <xf numFmtId="0" fontId="8" fillId="0" borderId="17"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xf>
    <xf numFmtId="169" fontId="8" fillId="0" borderId="1" xfId="27" applyNumberFormat="1" applyFont="1" applyFill="1" applyBorder="1" applyAlignment="1">
      <alignment horizontal="center" vertical="center" wrapText="1" readingOrder="1"/>
    </xf>
    <xf numFmtId="0" fontId="7" fillId="0" borderId="36"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38" xfId="0" applyFont="1" applyFill="1" applyBorder="1" applyAlignment="1">
      <alignment horizontal="center" vertical="top" wrapText="1"/>
    </xf>
    <xf numFmtId="1" fontId="9" fillId="0" borderId="36" xfId="0" applyNumberFormat="1" applyFont="1" applyFill="1" applyBorder="1" applyAlignment="1">
      <alignment horizontal="center" vertical="top" wrapText="1"/>
    </xf>
    <xf numFmtId="1" fontId="9" fillId="0" borderId="37" xfId="0" applyNumberFormat="1" applyFont="1" applyFill="1" applyBorder="1" applyAlignment="1">
      <alignment horizontal="center" vertical="top" wrapText="1"/>
    </xf>
    <xf numFmtId="1" fontId="9" fillId="0" borderId="38" xfId="0" applyNumberFormat="1" applyFont="1" applyFill="1" applyBorder="1" applyAlignment="1">
      <alignment horizontal="center" vertical="top" wrapText="1"/>
    </xf>
    <xf numFmtId="9" fontId="7" fillId="0" borderId="1" xfId="0" applyNumberFormat="1"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1" xfId="0" applyFont="1" applyFill="1" applyBorder="1" applyAlignment="1">
      <alignment horizontal="center"/>
    </xf>
    <xf numFmtId="1" fontId="7" fillId="0" borderId="1" xfId="2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9" xfId="0" applyFont="1" applyFill="1" applyBorder="1" applyAlignment="1">
      <alignment horizontal="center"/>
    </xf>
    <xf numFmtId="0" fontId="7" fillId="0" borderId="16" xfId="0" applyFont="1" applyFill="1" applyBorder="1" applyAlignment="1">
      <alignment horizontal="center"/>
    </xf>
    <xf numFmtId="1" fontId="9" fillId="0" borderId="7" xfId="20" applyNumberFormat="1" applyFont="1" applyFill="1" applyBorder="1" applyAlignment="1">
      <alignment horizontal="center" vertical="center" wrapText="1"/>
    </xf>
    <xf numFmtId="1" fontId="7" fillId="0" borderId="7" xfId="20" applyNumberFormat="1" applyFont="1" applyFill="1" applyBorder="1" applyAlignment="1">
      <alignment horizontal="center" vertical="center" wrapText="1"/>
    </xf>
    <xf numFmtId="1" fontId="7" fillId="0" borderId="36" xfId="20" applyNumberFormat="1" applyFont="1" applyFill="1" applyBorder="1" applyAlignment="1">
      <alignment horizontal="center" vertical="top" wrapText="1"/>
    </xf>
    <xf numFmtId="1" fontId="7" fillId="0" borderId="37" xfId="20" applyNumberFormat="1" applyFont="1" applyFill="1" applyBorder="1" applyAlignment="1">
      <alignment horizontal="center" vertical="top" wrapText="1"/>
    </xf>
    <xf numFmtId="1" fontId="7" fillId="0" borderId="38" xfId="20" applyNumberFormat="1" applyFont="1" applyFill="1" applyBorder="1" applyAlignment="1">
      <alignment horizontal="center" vertical="top" wrapText="1"/>
    </xf>
    <xf numFmtId="1" fontId="9" fillId="0" borderId="36" xfId="20" applyNumberFormat="1" applyFont="1" applyFill="1" applyBorder="1" applyAlignment="1">
      <alignment horizontal="center" vertical="top" wrapText="1"/>
    </xf>
    <xf numFmtId="1" fontId="9" fillId="0" borderId="38" xfId="20" applyNumberFormat="1" applyFont="1" applyFill="1" applyBorder="1" applyAlignment="1">
      <alignment horizontal="center" vertical="top" wrapText="1"/>
    </xf>
    <xf numFmtId="1" fontId="9" fillId="0" borderId="39"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1" fontId="7" fillId="0" borderId="36" xfId="22" applyNumberFormat="1" applyFont="1" applyFill="1" applyBorder="1" applyAlignment="1" quotePrefix="1">
      <alignment horizontal="center" vertical="top" wrapText="1"/>
    </xf>
    <xf numFmtId="1" fontId="7" fillId="0" borderId="37" xfId="22" applyNumberFormat="1" applyFont="1" applyFill="1" applyBorder="1" applyAlignment="1">
      <alignment horizontal="center" vertical="top" wrapText="1"/>
    </xf>
    <xf numFmtId="1" fontId="7" fillId="0" borderId="38" xfId="22" applyNumberFormat="1" applyFont="1" applyFill="1" applyBorder="1" applyAlignment="1">
      <alignment horizontal="center" vertical="top" wrapText="1"/>
    </xf>
    <xf numFmtId="0" fontId="7" fillId="0" borderId="39" xfId="0" applyFont="1" applyFill="1" applyBorder="1" applyAlignment="1">
      <alignment horizontal="center" vertical="center" wrapText="1" readingOrder="1"/>
    </xf>
    <xf numFmtId="0" fontId="7" fillId="0" borderId="20" xfId="0" applyFont="1" applyFill="1" applyBorder="1" applyAlignment="1">
      <alignment horizontal="center" vertical="center" wrapText="1" readingOrder="1"/>
    </xf>
    <xf numFmtId="0" fontId="7" fillId="0" borderId="16" xfId="0" applyFont="1" applyFill="1" applyBorder="1" applyAlignment="1">
      <alignment horizontal="center" vertical="center" wrapText="1" readingOrder="1"/>
    </xf>
    <xf numFmtId="0" fontId="7" fillId="0" borderId="30" xfId="0" applyFont="1" applyFill="1" applyBorder="1" applyAlignment="1">
      <alignment horizontal="center" vertical="center" readingOrder="1"/>
    </xf>
    <xf numFmtId="0" fontId="7" fillId="0" borderId="31" xfId="0" applyFont="1" applyFill="1" applyBorder="1" applyAlignment="1">
      <alignment horizontal="center" vertical="center" readingOrder="1"/>
    </xf>
    <xf numFmtId="0" fontId="7" fillId="0" borderId="32" xfId="0" applyFont="1" applyFill="1" applyBorder="1" applyAlignment="1">
      <alignment horizontal="center" vertical="center" readingOrder="1"/>
    </xf>
    <xf numFmtId="1" fontId="7" fillId="0" borderId="13" xfId="0" applyNumberFormat="1" applyFont="1" applyFill="1" applyBorder="1" applyAlignment="1">
      <alignment horizontal="center" vertical="top" wrapText="1"/>
    </xf>
    <xf numFmtId="1" fontId="7" fillId="0" borderId="36" xfId="22" applyNumberFormat="1" applyFont="1" applyFill="1" applyBorder="1" applyAlignment="1">
      <alignment horizontal="center" vertical="top" wrapText="1"/>
    </xf>
    <xf numFmtId="0" fontId="7" fillId="0" borderId="13" xfId="0" applyFont="1" applyFill="1" applyBorder="1" applyAlignment="1">
      <alignment horizontal="center" vertical="top" wrapText="1"/>
    </xf>
    <xf numFmtId="1" fontId="7" fillId="0" borderId="7" xfId="34" applyNumberFormat="1" applyFont="1" applyFill="1" applyBorder="1" applyAlignment="1">
      <alignment horizontal="center" vertical="center" wrapText="1"/>
    </xf>
    <xf numFmtId="1" fontId="9" fillId="0" borderId="1" xfId="2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9" fillId="0" borderId="1" xfId="0" applyFont="1" applyBorder="1" applyAlignment="1">
      <alignment horizontal="center"/>
    </xf>
    <xf numFmtId="0" fontId="7" fillId="0" borderId="11" xfId="0" applyFont="1" applyFill="1" applyBorder="1" applyAlignment="1">
      <alignment horizontal="center" vertical="center" wrapText="1"/>
    </xf>
    <xf numFmtId="0" fontId="9" fillId="0" borderId="11" xfId="0" applyFont="1" applyBorder="1" applyAlignment="1">
      <alignment horizontal="center"/>
    </xf>
    <xf numFmtId="1" fontId="7" fillId="0" borderId="13" xfId="20" applyNumberFormat="1" applyFont="1" applyFill="1" applyBorder="1" applyAlignment="1">
      <alignment horizontal="center" vertical="top" wrapText="1"/>
    </xf>
    <xf numFmtId="1" fontId="7" fillId="0" borderId="36" xfId="34" applyNumberFormat="1" applyFont="1" applyFill="1" applyBorder="1" applyAlignment="1">
      <alignment horizontal="center" vertical="top" wrapText="1"/>
    </xf>
    <xf numFmtId="1" fontId="7" fillId="0" borderId="37" xfId="34" applyNumberFormat="1" applyFont="1" applyFill="1" applyBorder="1" applyAlignment="1">
      <alignment horizontal="center" vertical="top" wrapText="1"/>
    </xf>
    <xf numFmtId="1" fontId="7" fillId="0" borderId="38" xfId="34" applyNumberFormat="1" applyFont="1" applyFill="1" applyBorder="1" applyAlignment="1">
      <alignment horizontal="center" vertical="top" wrapText="1"/>
    </xf>
    <xf numFmtId="0" fontId="7" fillId="0" borderId="36" xfId="0" applyFont="1" applyFill="1" applyBorder="1" applyAlignment="1">
      <alignment horizontal="center" vertical="top" wrapText="1" readingOrder="1"/>
    </xf>
    <xf numFmtId="0" fontId="7" fillId="0" borderId="37" xfId="0" applyFont="1" applyFill="1" applyBorder="1" applyAlignment="1">
      <alignment horizontal="center" vertical="top" wrapText="1" readingOrder="1"/>
    </xf>
    <xf numFmtId="0" fontId="7" fillId="0" borderId="38" xfId="0" applyFont="1" applyFill="1" applyBorder="1" applyAlignment="1">
      <alignment horizontal="center" vertical="top" wrapText="1" readingOrder="1"/>
    </xf>
    <xf numFmtId="0" fontId="11" fillId="4" borderId="1" xfId="0" applyFont="1" applyFill="1" applyBorder="1" applyAlignment="1" applyProtection="1">
      <alignment horizontal="center" vertical="center" wrapText="1"/>
      <protection locked="0"/>
    </xf>
    <xf numFmtId="169" fontId="12" fillId="0" borderId="29" xfId="27" applyNumberFormat="1" applyFont="1" applyFill="1" applyBorder="1" applyAlignment="1">
      <alignment horizontal="center" vertical="center" wrapText="1" readingOrder="1"/>
    </xf>
    <xf numFmtId="169" fontId="12" fillId="0" borderId="27" xfId="27" applyNumberFormat="1" applyFont="1" applyFill="1" applyBorder="1" applyAlignment="1">
      <alignment horizontal="center" vertical="center" wrapText="1" readingOrder="1"/>
    </xf>
    <xf numFmtId="169" fontId="12" fillId="0" borderId="28" xfId="27" applyNumberFormat="1" applyFont="1" applyFill="1" applyBorder="1" applyAlignment="1">
      <alignment horizontal="center" vertical="center" wrapText="1" readingOrder="1"/>
    </xf>
    <xf numFmtId="0" fontId="7" fillId="0" borderId="29" xfId="31" applyFont="1" applyFill="1" applyBorder="1" applyAlignment="1">
      <alignment horizontal="center" vertical="center" wrapText="1"/>
      <protection/>
    </xf>
    <xf numFmtId="0" fontId="7" fillId="0" borderId="27" xfId="31" applyFont="1" applyFill="1" applyBorder="1" applyAlignment="1">
      <alignment horizontal="center" vertical="center" wrapText="1"/>
      <protection/>
    </xf>
    <xf numFmtId="0" fontId="7" fillId="0" borderId="28" xfId="31" applyFont="1" applyFill="1" applyBorder="1" applyAlignment="1">
      <alignment horizontal="center" vertical="center" wrapText="1"/>
      <protection/>
    </xf>
    <xf numFmtId="0" fontId="11" fillId="0" borderId="1" xfId="0" applyFont="1" applyFill="1" applyBorder="1" applyAlignment="1" applyProtection="1">
      <alignment horizontal="center" vertical="center" wrapText="1" readingOrder="1"/>
      <protection locked="0"/>
    </xf>
    <xf numFmtId="0" fontId="7" fillId="0" borderId="29" xfId="0" applyFont="1" applyFill="1" applyBorder="1" applyAlignment="1">
      <alignment horizontal="center" vertical="top" wrapText="1"/>
    </xf>
    <xf numFmtId="0" fontId="7" fillId="0" borderId="28" xfId="0" applyFont="1" applyFill="1" applyBorder="1" applyAlignment="1">
      <alignment horizontal="center" vertical="top" wrapText="1"/>
    </xf>
    <xf numFmtId="0" fontId="11" fillId="0" borderId="0" xfId="31" applyFont="1" applyBorder="1" applyAlignment="1">
      <alignment horizontal="center" vertical="center"/>
      <protection/>
    </xf>
    <xf numFmtId="0" fontId="11" fillId="0" borderId="29"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9" borderId="33" xfId="31" applyFont="1" applyFill="1" applyBorder="1" applyAlignment="1">
      <alignment horizontal="center" vertical="center"/>
      <protection/>
    </xf>
    <xf numFmtId="0" fontId="11" fillId="9" borderId="40" xfId="31" applyFont="1" applyFill="1" applyBorder="1" applyAlignment="1">
      <alignment horizontal="center" vertical="center"/>
      <protection/>
    </xf>
    <xf numFmtId="0" fontId="11" fillId="9" borderId="0" xfId="31" applyFont="1" applyFill="1" applyBorder="1" applyAlignment="1">
      <alignment horizontal="center" vertical="center"/>
      <protection/>
    </xf>
    <xf numFmtId="0" fontId="7" fillId="0" borderId="17" xfId="0" applyFont="1" applyFill="1" applyBorder="1" applyAlignment="1">
      <alignment horizontal="center" vertical="center" wrapText="1"/>
    </xf>
    <xf numFmtId="0" fontId="7" fillId="0" borderId="1" xfId="31" applyFont="1" applyFill="1" applyBorder="1" applyAlignment="1">
      <alignment horizontal="center" vertical="center" wrapText="1"/>
      <protection/>
    </xf>
    <xf numFmtId="0" fontId="12" fillId="0" borderId="1" xfId="0" applyNumberFormat="1" applyFont="1" applyFill="1" applyBorder="1" applyAlignment="1">
      <alignment horizontal="center" vertical="center" wrapText="1" readingOrder="1"/>
    </xf>
    <xf numFmtId="169" fontId="8" fillId="0" borderId="1" xfId="24" applyNumberFormat="1" applyFont="1" applyFill="1" applyBorder="1" applyAlignment="1">
      <alignment horizontal="center" vertical="center" wrapText="1" readingOrder="1"/>
    </xf>
    <xf numFmtId="0" fontId="11" fillId="0" borderId="29" xfId="0" applyFont="1" applyFill="1" applyBorder="1" applyAlignment="1" applyProtection="1">
      <alignment horizontal="center" vertical="center" wrapText="1" readingOrder="1"/>
      <protection locked="0"/>
    </xf>
    <xf numFmtId="0" fontId="11" fillId="0" borderId="27" xfId="0" applyFont="1" applyFill="1" applyBorder="1" applyAlignment="1" applyProtection="1">
      <alignment horizontal="center" vertical="center" wrapText="1" readingOrder="1"/>
      <protection locked="0"/>
    </xf>
    <xf numFmtId="0" fontId="11" fillId="0" borderId="28" xfId="0" applyFont="1" applyFill="1" applyBorder="1" applyAlignment="1" applyProtection="1">
      <alignment horizontal="center" vertical="center" wrapText="1" readingOrder="1"/>
      <protection locked="0"/>
    </xf>
    <xf numFmtId="0" fontId="12" fillId="0" borderId="29" xfId="0" applyNumberFormat="1" applyFont="1" applyFill="1" applyBorder="1" applyAlignment="1">
      <alignment horizontal="center" vertical="center" wrapText="1" readingOrder="1"/>
    </xf>
    <xf numFmtId="0" fontId="12" fillId="0" borderId="27" xfId="0" applyNumberFormat="1" applyFont="1" applyFill="1" applyBorder="1" applyAlignment="1">
      <alignment horizontal="center" vertical="center" wrapText="1" readingOrder="1"/>
    </xf>
    <xf numFmtId="0" fontId="12" fillId="0" borderId="28" xfId="0" applyNumberFormat="1" applyFont="1" applyFill="1" applyBorder="1" applyAlignment="1">
      <alignment horizontal="center" vertical="center" wrapText="1" readingOrder="1"/>
    </xf>
    <xf numFmtId="0" fontId="13" fillId="7" borderId="0" xfId="31" applyFont="1" applyFill="1" applyBorder="1" applyAlignment="1">
      <alignment horizontal="center" vertical="center" wrapText="1"/>
      <protection/>
    </xf>
    <xf numFmtId="0" fontId="13" fillId="7" borderId="5" xfId="31" applyFont="1" applyFill="1" applyBorder="1" applyAlignment="1">
      <alignment horizontal="center" vertical="center" wrapText="1"/>
      <protection/>
    </xf>
    <xf numFmtId="0" fontId="7" fillId="8" borderId="41" xfId="31" applyFont="1" applyFill="1" applyBorder="1" applyAlignment="1">
      <alignment horizontal="center" vertical="center" wrapText="1"/>
      <protection/>
    </xf>
    <xf numFmtId="0" fontId="7" fillId="8" borderId="39" xfId="31" applyFont="1" applyFill="1" applyBorder="1" applyAlignment="1">
      <alignment horizontal="center" vertical="center" wrapText="1"/>
      <protection/>
    </xf>
    <xf numFmtId="0" fontId="7" fillId="8" borderId="0" xfId="31" applyFont="1" applyFill="1" applyBorder="1" applyAlignment="1">
      <alignment horizontal="center" vertical="center" wrapText="1"/>
      <protection/>
    </xf>
    <xf numFmtId="0" fontId="7" fillId="8" borderId="20" xfId="31" applyFont="1" applyFill="1" applyBorder="1" applyAlignment="1">
      <alignment horizontal="center" vertical="center" wrapText="1"/>
      <protection/>
    </xf>
    <xf numFmtId="0" fontId="7" fillId="8" borderId="5" xfId="31" applyFont="1" applyFill="1" applyBorder="1" applyAlignment="1">
      <alignment horizontal="center" vertical="center" wrapText="1"/>
      <protection/>
    </xf>
    <xf numFmtId="0" fontId="7" fillId="8" borderId="16" xfId="31" applyFont="1" applyFill="1" applyBorder="1" applyAlignment="1">
      <alignment horizontal="center" vertical="center" wrapText="1"/>
      <protection/>
    </xf>
    <xf numFmtId="1" fontId="7" fillId="0" borderId="1" xfId="31" applyNumberFormat="1" applyFont="1" applyFill="1" applyBorder="1" applyAlignment="1">
      <alignment horizontal="center" vertical="center" wrapText="1"/>
      <protection/>
    </xf>
    <xf numFmtId="1" fontId="7" fillId="0" borderId="1" xfId="34"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169" fontId="8" fillId="0" borderId="29" xfId="27" applyNumberFormat="1" applyFont="1" applyFill="1" applyBorder="1" applyAlignment="1">
      <alignment horizontal="center" vertical="center" wrapText="1" readingOrder="1"/>
    </xf>
    <xf numFmtId="169" fontId="8" fillId="0" borderId="27" xfId="27" applyNumberFormat="1" applyFont="1" applyFill="1" applyBorder="1" applyAlignment="1">
      <alignment horizontal="center" vertical="center" wrapText="1" readingOrder="1"/>
    </xf>
    <xf numFmtId="169" fontId="8" fillId="0" borderId="28" xfId="27" applyNumberFormat="1" applyFont="1" applyFill="1" applyBorder="1" applyAlignment="1">
      <alignment horizontal="center" vertical="center" wrapText="1" readingOrder="1"/>
    </xf>
    <xf numFmtId="0" fontId="7" fillId="0" borderId="1" xfId="31" applyFont="1" applyFill="1" applyBorder="1" applyAlignment="1">
      <alignment horizontal="center" vertical="center" wrapText="1" readingOrder="1"/>
      <protection/>
    </xf>
    <xf numFmtId="170" fontId="7" fillId="0" borderId="29" xfId="20" applyNumberFormat="1" applyFont="1" applyFill="1" applyBorder="1" applyAlignment="1">
      <alignment horizontal="center" vertical="center" wrapText="1"/>
    </xf>
    <xf numFmtId="170" fontId="7" fillId="0" borderId="28" xfId="2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xf>
    <xf numFmtId="169" fontId="12" fillId="0" borderId="1" xfId="27" applyNumberFormat="1" applyFont="1" applyFill="1" applyBorder="1" applyAlignment="1">
      <alignment horizontal="center" vertical="center" wrapText="1" readingOrder="1"/>
    </xf>
    <xf numFmtId="1" fontId="7" fillId="0" borderId="1" xfId="22"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xf>
    <xf numFmtId="0" fontId="7" fillId="4" borderId="17" xfId="0" applyFont="1" applyFill="1" applyBorder="1" applyAlignment="1" applyProtection="1">
      <alignment horizontal="center" vertical="center" wrapText="1" readingOrder="1"/>
      <protection locked="0"/>
    </xf>
    <xf numFmtId="0" fontId="8" fillId="0" borderId="1" xfId="0" applyNumberFormat="1" applyFont="1" applyFill="1" applyBorder="1" applyAlignment="1">
      <alignment horizontal="center" vertical="center" wrapText="1" readingOrder="1"/>
    </xf>
    <xf numFmtId="0" fontId="7" fillId="0" borderId="29" xfId="0" applyFont="1" applyFill="1" applyBorder="1" applyAlignment="1">
      <alignment horizontal="center" vertical="center" wrapText="1" readingOrder="1"/>
    </xf>
    <xf numFmtId="0" fontId="7" fillId="0" borderId="27" xfId="0" applyFont="1" applyFill="1" applyBorder="1" applyAlignment="1">
      <alignment horizontal="center" vertical="center" wrapText="1" readingOrder="1"/>
    </xf>
    <xf numFmtId="0" fontId="7" fillId="0" borderId="28" xfId="0" applyFont="1" applyFill="1" applyBorder="1" applyAlignment="1">
      <alignment horizontal="center" vertical="center" wrapText="1" readingOrder="1"/>
    </xf>
    <xf numFmtId="1" fontId="7" fillId="0" borderId="29" xfId="0" applyNumberFormat="1" applyFont="1" applyFill="1" applyBorder="1" applyAlignment="1">
      <alignment horizontal="center" vertical="center" wrapText="1"/>
    </xf>
    <xf numFmtId="1" fontId="7" fillId="0" borderId="27" xfId="0" applyNumberFormat="1" applyFont="1" applyFill="1" applyBorder="1" applyAlignment="1">
      <alignment horizontal="center" vertical="center" wrapText="1"/>
    </xf>
    <xf numFmtId="1" fontId="7" fillId="0" borderId="28"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wrapText="1"/>
    </xf>
    <xf numFmtId="1" fontId="7" fillId="0" borderId="7" xfId="22" applyNumberFormat="1" applyFont="1" applyFill="1" applyBorder="1" applyAlignment="1">
      <alignment horizontal="center" vertical="center"/>
    </xf>
    <xf numFmtId="1" fontId="8" fillId="0" borderId="36" xfId="0" applyNumberFormat="1" applyFont="1" applyFill="1" applyBorder="1" applyAlignment="1">
      <alignment horizontal="center" vertical="top" wrapText="1"/>
    </xf>
    <xf numFmtId="1" fontId="8" fillId="0" borderId="37" xfId="0" applyNumberFormat="1" applyFont="1" applyFill="1" applyBorder="1" applyAlignment="1">
      <alignment horizontal="center" vertical="top" wrapText="1"/>
    </xf>
    <xf numFmtId="1" fontId="8" fillId="0" borderId="38" xfId="0" applyNumberFormat="1" applyFont="1" applyFill="1" applyBorder="1" applyAlignment="1">
      <alignment horizontal="center" vertical="top" wrapText="1"/>
    </xf>
    <xf numFmtId="1" fontId="9" fillId="0" borderId="7" xfId="0" applyNumberFormat="1" applyFont="1" applyFill="1" applyBorder="1" applyAlignment="1">
      <alignment horizontal="center" vertical="center" wrapText="1"/>
    </xf>
    <xf numFmtId="1" fontId="7" fillId="0" borderId="36" xfId="0" applyNumberFormat="1" applyFont="1" applyFill="1" applyBorder="1" applyAlignment="1">
      <alignment horizontal="center" vertical="top" wrapText="1"/>
    </xf>
    <xf numFmtId="1" fontId="7" fillId="0" borderId="37" xfId="0" applyNumberFormat="1" applyFont="1" applyFill="1" applyBorder="1" applyAlignment="1">
      <alignment horizontal="center" vertical="top" wrapText="1"/>
    </xf>
    <xf numFmtId="1" fontId="7" fillId="0" borderId="38" xfId="0" applyNumberFormat="1" applyFont="1" applyFill="1" applyBorder="1" applyAlignment="1">
      <alignment horizontal="center" vertical="top" wrapText="1"/>
    </xf>
    <xf numFmtId="1" fontId="7" fillId="0" borderId="7" xfId="22" applyNumberFormat="1" applyFont="1" applyFill="1" applyBorder="1" applyAlignment="1">
      <alignment horizontal="center" vertical="center" wrapText="1"/>
    </xf>
    <xf numFmtId="0" fontId="9" fillId="0" borderId="13" xfId="0" applyFont="1" applyFill="1" applyBorder="1" applyAlignment="1">
      <alignment horizontal="center" vertical="top" wrapText="1"/>
    </xf>
    <xf numFmtId="1" fontId="8" fillId="0" borderId="13" xfId="0" applyNumberFormat="1" applyFont="1" applyFill="1" applyBorder="1" applyAlignment="1">
      <alignment horizontal="center" vertical="top" wrapText="1"/>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9" fillId="0"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0" fillId="0" borderId="0" xfId="0" applyAlignment="1">
      <alignment horizontal="center" vertical="center"/>
    </xf>
    <xf numFmtId="169" fontId="0" fillId="0" borderId="41" xfId="24" applyNumberFormat="1" applyFont="1" applyBorder="1" applyAlignment="1">
      <alignment horizontal="center" vertical="center"/>
    </xf>
    <xf numFmtId="169" fontId="0" fillId="0" borderId="0" xfId="24" applyNumberFormat="1" applyFont="1" applyAlignment="1">
      <alignment horizontal="center" vertical="center"/>
    </xf>
    <xf numFmtId="0" fontId="0" fillId="0" borderId="41" xfId="0" applyBorder="1" applyAlignment="1">
      <alignment horizontal="center"/>
    </xf>
    <xf numFmtId="0" fontId="0" fillId="0" borderId="0" xfId="0" applyAlignment="1">
      <alignment horizontal="center"/>
    </xf>
    <xf numFmtId="168" fontId="15" fillId="0" borderId="41" xfId="34" applyNumberFormat="1" applyFont="1" applyBorder="1" applyAlignment="1">
      <alignment horizontal="center" vertical="center"/>
    </xf>
    <xf numFmtId="168" fontId="15" fillId="0" borderId="0" xfId="34" applyNumberFormat="1" applyFont="1" applyBorder="1" applyAlignment="1">
      <alignment horizontal="center" vertical="center"/>
    </xf>
    <xf numFmtId="169" fontId="0" fillId="0" borderId="0" xfId="24" applyNumberFormat="1" applyFont="1" applyBorder="1" applyAlignment="1">
      <alignment horizontal="center"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Border="1" applyAlignment="1">
      <alignment horizontal="justify" vertical="center" wrapText="1"/>
    </xf>
  </cellXfs>
  <cellStyles count="27">
    <cellStyle name="Normal" xfId="0"/>
    <cellStyle name="Percent" xfId="15"/>
    <cellStyle name="Currency" xfId="16"/>
    <cellStyle name="Currency [0]" xfId="17"/>
    <cellStyle name="Comma" xfId="18"/>
    <cellStyle name="Comma [0]" xfId="19"/>
    <cellStyle name="Millares" xfId="20"/>
    <cellStyle name="Millares 2" xfId="21"/>
    <cellStyle name="Millares 2 2" xfId="22"/>
    <cellStyle name="Millares 3" xfId="23"/>
    <cellStyle name="Moneda" xfId="24"/>
    <cellStyle name="Moneda 2" xfId="25"/>
    <cellStyle name="Moneda 3" xfId="26"/>
    <cellStyle name="Moneda 4" xfId="27"/>
    <cellStyle name="Moneda 5" xfId="28"/>
    <cellStyle name="Moneda 6" xfId="29"/>
    <cellStyle name="Normal 11" xfId="30"/>
    <cellStyle name="Normal 2" xfId="31"/>
    <cellStyle name="Normal 3" xfId="32"/>
    <cellStyle name="Normal 4" xfId="33"/>
    <cellStyle name="Porcentaje" xfId="34"/>
    <cellStyle name="Porcentaje 2" xfId="35"/>
    <cellStyle name="Porcentaje 3" xfId="36"/>
    <cellStyle name="Porcentual 2" xfId="37"/>
    <cellStyle name="Porcentual 3" xfId="38"/>
    <cellStyle name="Standard_PLAN ACCION 2009" xfId="39"/>
    <cellStyle name="Hipervínculo"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sti&#243;n Misional y de Gobierno'!A1" /><Relationship Id="rId2" Type="http://schemas.openxmlformats.org/officeDocument/2006/relationships/hyperlink" Target="#'Transparencia,Participaci&#243;n, SC'!A1" /><Relationship Id="rId3" Type="http://schemas.openxmlformats.org/officeDocument/2006/relationships/hyperlink" Target="#'Gesti&#243;n del Talento Humano'!A1" /><Relationship Id="rId4" Type="http://schemas.openxmlformats.org/officeDocument/2006/relationships/hyperlink" Target="#'Eficiencia Administativa'!A1" /><Relationship Id="rId5" Type="http://schemas.openxmlformats.org/officeDocument/2006/relationships/hyperlink" Target="#'Gesti&#243;n Finaciera'!A1" /><Relationship Id="rId6" Type="http://schemas.openxmlformats.org/officeDocument/2006/relationships/image" Target="../media/image1.png" /><Relationship Id="rId7"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95250</xdr:rowOff>
    </xdr:from>
    <xdr:to>
      <xdr:col>10</xdr:col>
      <xdr:colOff>466725</xdr:colOff>
      <xdr:row>47</xdr:row>
      <xdr:rowOff>133350</xdr:rowOff>
    </xdr:to>
    <xdr:grpSp>
      <xdr:nvGrpSpPr>
        <xdr:cNvPr id="1190072" name="24 Grupo"/>
        <xdr:cNvGrpSpPr>
          <a:grpSpLocks/>
        </xdr:cNvGrpSpPr>
      </xdr:nvGrpSpPr>
      <xdr:grpSpPr bwMode="auto">
        <a:xfrm>
          <a:off x="314325" y="952500"/>
          <a:ext cx="7439025" cy="8229600"/>
          <a:chOff x="314874" y="970537"/>
          <a:chExt cx="7445005" cy="8227891"/>
        </a:xfrm>
      </xdr:grpSpPr>
      <xdr:sp macro="" textlink="">
        <xdr:nvSpPr>
          <xdr:cNvPr id="12" name="11 Rectángulo"/>
          <xdr:cNvSpPr/>
        </xdr:nvSpPr>
        <xdr:spPr>
          <a:xfrm>
            <a:off x="1144992" y="1807725"/>
            <a:ext cx="6614887" cy="6532945"/>
          </a:xfrm>
          <a:prstGeom prst="rect">
            <a:avLst/>
          </a:prstGeom>
          <a:solidFill>
            <a:srgbClr val="C6DAF1"/>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s-CO"/>
          </a:p>
        </xdr:txBody>
      </xdr:sp>
      <xdr:sp macro="" textlink="">
        <xdr:nvSpPr>
          <xdr:cNvPr id="17" name="16 Rectángulo redondeado"/>
          <xdr:cNvSpPr/>
        </xdr:nvSpPr>
        <xdr:spPr>
          <a:xfrm>
            <a:off x="314874" y="1741902"/>
            <a:ext cx="686802" cy="6475350"/>
          </a:xfrm>
          <a:prstGeom prst="roundRect">
            <a:avLst/>
          </a:prstGeom>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nchorCtr="1"/>
          <a:lstStyle/>
          <a:p>
            <a:pPr algn="ctr"/>
            <a:r>
              <a:rPr lang="es-ES" sz="1400" b="1">
                <a:latin typeface="Arial Narrow" pitchFamily="34" charset="0"/>
              </a:rPr>
              <a:t>MODELO INTEGRADO DE </a:t>
            </a:r>
            <a:r>
              <a:rPr lang="es-ES" sz="1400" b="1" baseline="0">
                <a:latin typeface="Arial Narrow" pitchFamily="34" charset="0"/>
              </a:rPr>
              <a:t> PLANEACIÓN Y GESTIÓN</a:t>
            </a:r>
          </a:p>
          <a:p>
            <a:pPr algn="ctr"/>
            <a:r>
              <a:rPr lang="es-ES" sz="1400" b="1" baseline="0">
                <a:latin typeface="Arial Narrow" pitchFamily="34" charset="0"/>
              </a:rPr>
              <a:t>DECRETO 2482 DE 2012</a:t>
            </a:r>
            <a:endParaRPr lang="es-ES" sz="1400" b="1">
              <a:latin typeface="Arial Narrow" pitchFamily="34" charset="0"/>
            </a:endParaRPr>
          </a:p>
        </xdr:txBody>
      </xdr:sp>
      <xdr:sp macro="" textlink="">
        <xdr:nvSpPr>
          <xdr:cNvPr id="11" name="10 Rectángulo redondeado"/>
          <xdr:cNvSpPr/>
        </xdr:nvSpPr>
        <xdr:spPr>
          <a:xfrm>
            <a:off x="1221303" y="970537"/>
            <a:ext cx="2803044" cy="684972"/>
          </a:xfrm>
          <a:prstGeom prst="roundRect">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rtlCol="0" anchor="ctr"/>
          <a:lstStyle/>
          <a:p>
            <a:pPr algn="ctr"/>
            <a:r>
              <a:rPr lang="es-ES" sz="1400" b="1"/>
              <a:t>POLÍTICAS</a:t>
            </a:r>
            <a:r>
              <a:rPr lang="es-ES" sz="1400" b="1" baseline="0"/>
              <a:t> DE DESARROLLO ADMINISTRATIVO</a:t>
            </a:r>
            <a:endParaRPr lang="es-ES" sz="1400" b="1"/>
          </a:p>
        </xdr:txBody>
      </xdr:sp>
      <xdr:sp macro="" textlink="">
        <xdr:nvSpPr>
          <xdr:cNvPr id="18" name="17 Rectángulo redondeado"/>
          <xdr:cNvSpPr/>
        </xdr:nvSpPr>
        <xdr:spPr>
          <a:xfrm>
            <a:off x="4422656" y="989050"/>
            <a:ext cx="3316750" cy="684972"/>
          </a:xfrm>
          <a:prstGeom prst="roundRect">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rtlCol="0" anchor="ctr"/>
          <a:lstStyle/>
          <a:p>
            <a:pPr algn="ctr"/>
            <a:r>
              <a:rPr lang="es-ES" sz="1400" b="1"/>
              <a:t>COMPONENTES</a:t>
            </a:r>
          </a:p>
        </xdr:txBody>
      </xdr:sp>
      <xdr:sp macro="" textlink="">
        <xdr:nvSpPr>
          <xdr:cNvPr id="19" name="18 Rectángulo redondeado"/>
          <xdr:cNvSpPr/>
        </xdr:nvSpPr>
        <xdr:spPr>
          <a:xfrm>
            <a:off x="4461742" y="1959941"/>
            <a:ext cx="3145515" cy="656174"/>
          </a:xfrm>
          <a:prstGeom prst="roundRect">
            <a:avLst/>
          </a:prstGeom>
          <a:solidFill>
            <a:srgbClr val="B8CCE5"/>
          </a:solidFill>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1200" b="1">
                <a:solidFill>
                  <a:sysClr val="windowText" lastClr="000000"/>
                </a:solidFill>
                <a:latin typeface="Arial Narrow" pitchFamily="34" charset="0"/>
              </a:rPr>
              <a:t>Indicadores</a:t>
            </a:r>
            <a:r>
              <a:rPr lang="es-ES" sz="1200" b="1" baseline="0">
                <a:solidFill>
                  <a:sysClr val="windowText" lastClr="000000"/>
                </a:solidFill>
                <a:latin typeface="Arial Narrow" pitchFamily="34" charset="0"/>
              </a:rPr>
              <a:t> y metas de Gobierno</a:t>
            </a:r>
            <a:endParaRPr lang="es-ES" sz="1200" b="1">
              <a:solidFill>
                <a:sysClr val="windowText" lastClr="000000"/>
              </a:solidFill>
              <a:latin typeface="Arial Narrow" pitchFamily="34" charset="0"/>
            </a:endParaRPr>
          </a:p>
        </xdr:txBody>
      </xdr:sp>
      <xdr:sp macro="" textlink="">
        <xdr:nvSpPr>
          <xdr:cNvPr id="20" name="19 Rectángulo redondeado"/>
          <xdr:cNvSpPr/>
        </xdr:nvSpPr>
        <xdr:spPr>
          <a:xfrm>
            <a:off x="4443129" y="2731306"/>
            <a:ext cx="3126902" cy="1542730"/>
          </a:xfrm>
          <a:prstGeom prst="roundRect">
            <a:avLst/>
          </a:prstGeom>
          <a:solidFill>
            <a:srgbClr val="B8CCE5"/>
          </a:solidFill>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lnSpc>
                <a:spcPts val="1200"/>
              </a:lnSpc>
            </a:pPr>
            <a:r>
              <a:rPr lang="es-ES" sz="1200" b="1">
                <a:solidFill>
                  <a:sysClr val="windowText" lastClr="000000"/>
                </a:solidFill>
                <a:latin typeface="Arial Narrow" pitchFamily="34" charset="0"/>
              </a:rPr>
              <a:t>Plan anticorrupción</a:t>
            </a:r>
            <a:r>
              <a:rPr lang="es-ES" sz="1200" b="1" baseline="0">
                <a:solidFill>
                  <a:sysClr val="windowText" lastClr="000000"/>
                </a:solidFill>
                <a:latin typeface="Arial Narrow" pitchFamily="34" charset="0"/>
              </a:rPr>
              <a:t> y de Atención al ciudadano</a:t>
            </a:r>
          </a:p>
          <a:p>
            <a:pPr algn="l">
              <a:lnSpc>
                <a:spcPts val="1100"/>
              </a:lnSpc>
            </a:pPr>
            <a:r>
              <a:rPr lang="es-ES" sz="1200" b="1" baseline="0">
                <a:solidFill>
                  <a:sysClr val="windowText" lastClr="000000"/>
                </a:solidFill>
                <a:latin typeface="Arial Narrow" pitchFamily="34" charset="0"/>
              </a:rPr>
              <a:t>Transparencia y acceso a la información pública</a:t>
            </a:r>
          </a:p>
          <a:p>
            <a:pPr algn="l">
              <a:lnSpc>
                <a:spcPts val="1200"/>
              </a:lnSpc>
            </a:pPr>
            <a:r>
              <a:rPr lang="es-ES" sz="1200" b="1" baseline="0">
                <a:solidFill>
                  <a:sysClr val="windowText" lastClr="000000"/>
                </a:solidFill>
                <a:latin typeface="Arial Narrow" pitchFamily="34" charset="0"/>
              </a:rPr>
              <a:t>Participación ciudadana</a:t>
            </a:r>
          </a:p>
          <a:p>
            <a:pPr algn="l">
              <a:lnSpc>
                <a:spcPts val="1100"/>
              </a:lnSpc>
            </a:pPr>
            <a:r>
              <a:rPr lang="es-ES" sz="1200" b="1" baseline="0">
                <a:solidFill>
                  <a:sysClr val="windowText" lastClr="000000"/>
                </a:solidFill>
                <a:latin typeface="Arial Narrow" pitchFamily="34" charset="0"/>
              </a:rPr>
              <a:t>Rendición de cuentas</a:t>
            </a:r>
          </a:p>
          <a:p>
            <a:pPr algn="l">
              <a:lnSpc>
                <a:spcPts val="1100"/>
              </a:lnSpc>
            </a:pPr>
            <a:r>
              <a:rPr lang="es-ES" sz="1200" b="1" baseline="0">
                <a:solidFill>
                  <a:sysClr val="windowText" lastClr="000000"/>
                </a:solidFill>
                <a:latin typeface="Arial Narrow" pitchFamily="34" charset="0"/>
              </a:rPr>
              <a:t>Servicio al Ciudadano</a:t>
            </a:r>
            <a:endParaRPr lang="es-ES" sz="1200" b="1">
              <a:solidFill>
                <a:sysClr val="windowText" lastClr="000000"/>
              </a:solidFill>
              <a:latin typeface="Arial Narrow" pitchFamily="34" charset="0"/>
            </a:endParaRPr>
          </a:p>
        </xdr:txBody>
      </xdr:sp>
      <xdr:sp macro="" textlink="">
        <xdr:nvSpPr>
          <xdr:cNvPr id="21" name="20 Rectángulo redondeado"/>
          <xdr:cNvSpPr/>
        </xdr:nvSpPr>
        <xdr:spPr>
          <a:xfrm>
            <a:off x="4433823" y="4455049"/>
            <a:ext cx="3126902" cy="999689"/>
          </a:xfrm>
          <a:prstGeom prst="roundRect">
            <a:avLst/>
          </a:prstGeom>
          <a:solidFill>
            <a:srgbClr val="B8CCE5"/>
          </a:solidFill>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1200" b="1">
                <a:solidFill>
                  <a:sysClr val="windowText" lastClr="000000"/>
                </a:solidFill>
                <a:latin typeface="Arial Narrow" pitchFamily="34" charset="0"/>
              </a:rPr>
              <a:t>Plan Estratégico</a:t>
            </a:r>
            <a:r>
              <a:rPr lang="es-ES" sz="1200" b="1" baseline="0">
                <a:solidFill>
                  <a:sysClr val="windowText" lastClr="000000"/>
                </a:solidFill>
                <a:latin typeface="Arial Narrow" pitchFamily="34" charset="0"/>
              </a:rPr>
              <a:t> de Talento Humano</a:t>
            </a:r>
          </a:p>
          <a:p>
            <a:pPr algn="l"/>
            <a:r>
              <a:rPr lang="es-ES" sz="1200" b="1" baseline="0">
                <a:solidFill>
                  <a:sysClr val="windowText" lastClr="000000"/>
                </a:solidFill>
                <a:latin typeface="Arial Narrow" pitchFamily="34" charset="0"/>
              </a:rPr>
              <a:t>Plan Anual de vancantes</a:t>
            </a:r>
          </a:p>
          <a:p>
            <a:pPr algn="l"/>
            <a:r>
              <a:rPr lang="es-ES" sz="1200" b="1" baseline="0">
                <a:solidFill>
                  <a:sysClr val="windowText" lastClr="000000"/>
                </a:solidFill>
                <a:latin typeface="Arial Narrow" pitchFamily="34" charset="0"/>
              </a:rPr>
              <a:t>Capacitación</a:t>
            </a:r>
          </a:p>
          <a:p>
            <a:pPr algn="l"/>
            <a:r>
              <a:rPr lang="es-ES" sz="1200" b="1" baseline="0">
                <a:solidFill>
                  <a:sysClr val="windowText" lastClr="000000"/>
                </a:solidFill>
                <a:latin typeface="Arial Narrow" pitchFamily="34" charset="0"/>
              </a:rPr>
              <a:t>Bienestar e incentivos</a:t>
            </a:r>
            <a:endParaRPr lang="es-ES" sz="1200" b="1">
              <a:solidFill>
                <a:sysClr val="windowText" lastClr="000000"/>
              </a:solidFill>
              <a:latin typeface="Arial Narrow" pitchFamily="34" charset="0"/>
            </a:endParaRPr>
          </a:p>
        </xdr:txBody>
      </xdr:sp>
      <xdr:sp macro="" textlink="">
        <xdr:nvSpPr>
          <xdr:cNvPr id="22" name="21 Rectángulo redondeado"/>
          <xdr:cNvSpPr/>
        </xdr:nvSpPr>
        <xdr:spPr>
          <a:xfrm>
            <a:off x="4413349" y="5588441"/>
            <a:ext cx="3126902" cy="1361716"/>
          </a:xfrm>
          <a:prstGeom prst="roundRect">
            <a:avLst/>
          </a:prstGeom>
          <a:solidFill>
            <a:srgbClr val="B8CCE5"/>
          </a:solidFill>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1200" b="1">
                <a:solidFill>
                  <a:sysClr val="windowText" lastClr="000000"/>
                </a:solidFill>
                <a:latin typeface="Arial Narrow" pitchFamily="34" charset="0"/>
              </a:rPr>
              <a:t>Gestión</a:t>
            </a:r>
            <a:r>
              <a:rPr lang="es-ES" sz="1200" b="1" baseline="0">
                <a:solidFill>
                  <a:sysClr val="windowText" lastClr="000000"/>
                </a:solidFill>
                <a:latin typeface="Arial Narrow" pitchFamily="34" charset="0"/>
              </a:rPr>
              <a:t> de la Calidad</a:t>
            </a:r>
          </a:p>
          <a:p>
            <a:pPr algn="l"/>
            <a:r>
              <a:rPr lang="es-ES" sz="1200" b="1" baseline="0">
                <a:solidFill>
                  <a:sysClr val="windowText" lastClr="000000"/>
                </a:solidFill>
                <a:latin typeface="Arial Narrow" pitchFamily="34" charset="0"/>
              </a:rPr>
              <a:t>Efienciencia Administrativa y Cero Papel</a:t>
            </a:r>
          </a:p>
          <a:p>
            <a:pPr algn="l"/>
            <a:r>
              <a:rPr lang="es-ES" sz="1200" b="1" baseline="0">
                <a:solidFill>
                  <a:sysClr val="windowText" lastClr="000000"/>
                </a:solidFill>
                <a:latin typeface="Arial Narrow" pitchFamily="34" charset="0"/>
              </a:rPr>
              <a:t>Racionalización de trámites</a:t>
            </a:r>
          </a:p>
          <a:p>
            <a:pPr algn="l"/>
            <a:r>
              <a:rPr lang="es-ES" sz="1200" b="1" baseline="0">
                <a:solidFill>
                  <a:sysClr val="windowText" lastClr="000000"/>
                </a:solidFill>
                <a:latin typeface="Arial Narrow" pitchFamily="34" charset="0"/>
              </a:rPr>
              <a:t>Modernización institucional</a:t>
            </a:r>
          </a:p>
          <a:p>
            <a:pPr algn="l"/>
            <a:r>
              <a:rPr lang="es-ES" sz="1200" b="1" baseline="0">
                <a:solidFill>
                  <a:sysClr val="windowText" lastClr="000000"/>
                </a:solidFill>
                <a:latin typeface="Arial Narrow" pitchFamily="34" charset="0"/>
              </a:rPr>
              <a:t>Gestión de Tecnologías de información</a:t>
            </a:r>
          </a:p>
          <a:p>
            <a:pPr algn="l"/>
            <a:r>
              <a:rPr lang="es-ES" sz="1200" b="1">
                <a:solidFill>
                  <a:sysClr val="windowText" lastClr="000000"/>
                </a:solidFill>
                <a:latin typeface="Arial Narrow" pitchFamily="34" charset="0"/>
              </a:rPr>
              <a:t>Gestión</a:t>
            </a:r>
            <a:r>
              <a:rPr lang="es-ES" sz="1200" b="1" baseline="0">
                <a:solidFill>
                  <a:sysClr val="windowText" lastClr="000000"/>
                </a:solidFill>
                <a:latin typeface="Arial Narrow" pitchFamily="34" charset="0"/>
              </a:rPr>
              <a:t> Documental</a:t>
            </a:r>
            <a:endParaRPr lang="es-ES" sz="1200" b="1">
              <a:solidFill>
                <a:sysClr val="windowText" lastClr="000000"/>
              </a:solidFill>
              <a:latin typeface="Arial Narrow" pitchFamily="34" charset="0"/>
            </a:endParaRPr>
          </a:p>
        </xdr:txBody>
      </xdr:sp>
      <xdr:sp macro="" textlink="">
        <xdr:nvSpPr>
          <xdr:cNvPr id="23" name="22 Rectángulo redondeado"/>
          <xdr:cNvSpPr/>
        </xdr:nvSpPr>
        <xdr:spPr>
          <a:xfrm>
            <a:off x="4413349" y="7131170"/>
            <a:ext cx="3126902" cy="942094"/>
          </a:xfrm>
          <a:prstGeom prst="roundRect">
            <a:avLst/>
          </a:prstGeom>
          <a:solidFill>
            <a:srgbClr val="B8CCE5"/>
          </a:solidFill>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ES" sz="1200" b="1">
                <a:solidFill>
                  <a:sysClr val="windowText" lastClr="000000"/>
                </a:solidFill>
                <a:latin typeface="Arial Narrow" pitchFamily="34" charset="0"/>
              </a:rPr>
              <a:t>Programación y Ejecución</a:t>
            </a:r>
            <a:r>
              <a:rPr lang="es-ES" sz="1200" b="1" baseline="0">
                <a:solidFill>
                  <a:sysClr val="windowText" lastClr="000000"/>
                </a:solidFill>
                <a:latin typeface="Arial Narrow" pitchFamily="34" charset="0"/>
              </a:rPr>
              <a:t> presupuestal</a:t>
            </a:r>
          </a:p>
          <a:p>
            <a:pPr algn="l"/>
            <a:r>
              <a:rPr lang="es-ES" sz="1200" b="1" baseline="0">
                <a:solidFill>
                  <a:sysClr val="windowText" lastClr="000000"/>
                </a:solidFill>
                <a:latin typeface="Arial Narrow" pitchFamily="34" charset="0"/>
              </a:rPr>
              <a:t>PAC</a:t>
            </a:r>
          </a:p>
          <a:p>
            <a:pPr algn="l"/>
            <a:r>
              <a:rPr lang="es-ES" sz="1200" b="1" baseline="0">
                <a:solidFill>
                  <a:sysClr val="windowText" lastClr="000000"/>
                </a:solidFill>
                <a:latin typeface="Arial Narrow" pitchFamily="34" charset="0"/>
              </a:rPr>
              <a:t>Proyectos de Inversión</a:t>
            </a:r>
          </a:p>
          <a:p>
            <a:pPr algn="l"/>
            <a:r>
              <a:rPr lang="es-ES" sz="1200" b="1" baseline="0">
                <a:solidFill>
                  <a:sysClr val="windowText" lastClr="000000"/>
                </a:solidFill>
                <a:latin typeface="Arial Narrow" pitchFamily="34" charset="0"/>
              </a:rPr>
              <a:t>Plan anual de adquisiciones</a:t>
            </a:r>
            <a:endParaRPr lang="es-ES" sz="1200" b="1">
              <a:solidFill>
                <a:sysClr val="windowText" lastClr="000000"/>
              </a:solidFill>
              <a:latin typeface="Arial Narrow" pitchFamily="34" charset="0"/>
            </a:endParaRPr>
          </a:p>
        </xdr:txBody>
      </xdr:sp>
      <xdr:sp macro="" textlink="">
        <xdr:nvSpPr>
          <xdr:cNvPr id="24" name="23 Llamada de flecha hacia arriba"/>
          <xdr:cNvSpPr/>
        </xdr:nvSpPr>
        <xdr:spPr>
          <a:xfrm>
            <a:off x="1249222" y="8350955"/>
            <a:ext cx="2849576" cy="847473"/>
          </a:xfrm>
          <a:prstGeom prst="upArrowCallou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es-ES" sz="1400" b="1">
                <a:latin typeface="Arial Narrow" pitchFamily="34" charset="0"/>
              </a:rPr>
              <a:t>GOBIERNO EN LÍNEA</a:t>
            </a:r>
          </a:p>
        </xdr:txBody>
      </xdr:sp>
    </xdr:grpSp>
    <xdr:clientData/>
  </xdr:twoCellAnchor>
  <xdr:twoCellAnchor>
    <xdr:from>
      <xdr:col>2</xdr:col>
      <xdr:colOff>123825</xdr:colOff>
      <xdr:row>9</xdr:row>
      <xdr:rowOff>123825</xdr:rowOff>
    </xdr:from>
    <xdr:to>
      <xdr:col>5</xdr:col>
      <xdr:colOff>323850</xdr:colOff>
      <xdr:row>13</xdr:row>
      <xdr:rowOff>28575</xdr:rowOff>
    </xdr:to>
    <xdr:sp macro="" textlink="">
      <xdr:nvSpPr>
        <xdr:cNvPr id="2" name="1 Rectángulo redondeado">
          <a:hlinkClick r:id="rId1"/>
        </xdr:cNvPr>
        <xdr:cNvSpPr/>
      </xdr:nvSpPr>
      <xdr:spPr>
        <a:xfrm>
          <a:off x="1314450" y="1933575"/>
          <a:ext cx="2486025" cy="666750"/>
        </a:xfrm>
        <a:prstGeom prst="roundRect">
          <a:avLst/>
        </a:prstGeom>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ES" sz="1400" b="1">
              <a:latin typeface="Arial Narrow" pitchFamily="34" charset="0"/>
            </a:rPr>
            <a:t>Gestión Misional y </a:t>
          </a:r>
        </a:p>
        <a:p>
          <a:pPr algn="ctr"/>
          <a:r>
            <a:rPr lang="es-ES" sz="1400" b="1">
              <a:latin typeface="Arial Narrow" pitchFamily="34" charset="0"/>
            </a:rPr>
            <a:t>de Gobierno</a:t>
          </a:r>
        </a:p>
      </xdr:txBody>
    </xdr:sp>
    <xdr:clientData/>
  </xdr:twoCellAnchor>
  <xdr:twoCellAnchor>
    <xdr:from>
      <xdr:col>2</xdr:col>
      <xdr:colOff>133350</xdr:colOff>
      <xdr:row>13</xdr:row>
      <xdr:rowOff>171450</xdr:rowOff>
    </xdr:from>
    <xdr:to>
      <xdr:col>5</xdr:col>
      <xdr:colOff>323850</xdr:colOff>
      <xdr:row>21</xdr:row>
      <xdr:rowOff>171450</xdr:rowOff>
    </xdr:to>
    <xdr:sp macro="" textlink="">
      <xdr:nvSpPr>
        <xdr:cNvPr id="13" name="12 Rectángulo redondeado">
          <a:hlinkClick r:id="rId2"/>
        </xdr:cNvPr>
        <xdr:cNvSpPr/>
      </xdr:nvSpPr>
      <xdr:spPr>
        <a:xfrm>
          <a:off x="1323975" y="2743200"/>
          <a:ext cx="2476500" cy="1524000"/>
        </a:xfrm>
        <a:prstGeom prst="roundRect">
          <a:avLst/>
        </a:prstGeom>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ES" sz="1400" b="1">
              <a:latin typeface="Arial Narrow" pitchFamily="34" charset="0"/>
            </a:rPr>
            <a:t>Transparencia, </a:t>
          </a:r>
        </a:p>
        <a:p>
          <a:pPr algn="ctr"/>
          <a:r>
            <a:rPr lang="es-ES" sz="1400" b="1">
              <a:latin typeface="Arial Narrow" pitchFamily="34" charset="0"/>
            </a:rPr>
            <a:t>participación</a:t>
          </a:r>
          <a:r>
            <a:rPr lang="es-ES" sz="1400" b="1" baseline="0">
              <a:latin typeface="Arial Narrow" pitchFamily="34" charset="0"/>
            </a:rPr>
            <a:t> y Servicio al Ciudadano</a:t>
          </a:r>
          <a:endParaRPr lang="es-ES" sz="1400" b="1">
            <a:latin typeface="Arial Narrow" pitchFamily="34" charset="0"/>
          </a:endParaRPr>
        </a:p>
      </xdr:txBody>
    </xdr:sp>
    <xdr:clientData/>
  </xdr:twoCellAnchor>
  <xdr:twoCellAnchor>
    <xdr:from>
      <xdr:col>2</xdr:col>
      <xdr:colOff>152400</xdr:colOff>
      <xdr:row>22</xdr:row>
      <xdr:rowOff>171450</xdr:rowOff>
    </xdr:from>
    <xdr:to>
      <xdr:col>5</xdr:col>
      <xdr:colOff>352425</xdr:colOff>
      <xdr:row>27</xdr:row>
      <xdr:rowOff>190500</xdr:rowOff>
    </xdr:to>
    <xdr:sp macro="" textlink="">
      <xdr:nvSpPr>
        <xdr:cNvPr id="14" name="13 Rectángulo redondeado">
          <a:hlinkClick r:id="rId3"/>
        </xdr:cNvPr>
        <xdr:cNvSpPr/>
      </xdr:nvSpPr>
      <xdr:spPr>
        <a:xfrm>
          <a:off x="1343025" y="4457700"/>
          <a:ext cx="2486025" cy="971550"/>
        </a:xfrm>
        <a:prstGeom prst="roundRect">
          <a:avLst/>
        </a:prstGeom>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ES" sz="1400" b="1">
              <a:latin typeface="Arial Narrow" pitchFamily="34" charset="0"/>
            </a:rPr>
            <a:t>Gestión del Talento </a:t>
          </a:r>
        </a:p>
        <a:p>
          <a:pPr algn="ctr"/>
          <a:r>
            <a:rPr lang="es-ES" sz="1400" b="1">
              <a:latin typeface="Arial Narrow" pitchFamily="34" charset="0"/>
            </a:rPr>
            <a:t>Humano</a:t>
          </a:r>
        </a:p>
      </xdr:txBody>
    </xdr:sp>
    <xdr:clientData/>
  </xdr:twoCellAnchor>
  <xdr:twoCellAnchor>
    <xdr:from>
      <xdr:col>2</xdr:col>
      <xdr:colOff>142875</xdr:colOff>
      <xdr:row>29</xdr:row>
      <xdr:rowOff>0</xdr:rowOff>
    </xdr:from>
    <xdr:to>
      <xdr:col>5</xdr:col>
      <xdr:colOff>333375</xdr:colOff>
      <xdr:row>35</xdr:row>
      <xdr:rowOff>171450</xdr:rowOff>
    </xdr:to>
    <xdr:sp macro="" textlink="">
      <xdr:nvSpPr>
        <xdr:cNvPr id="15" name="14 Rectángulo redondeado">
          <a:hlinkClick r:id="rId4"/>
        </xdr:cNvPr>
        <xdr:cNvSpPr/>
      </xdr:nvSpPr>
      <xdr:spPr>
        <a:xfrm>
          <a:off x="1333500" y="5619750"/>
          <a:ext cx="2476500" cy="1314450"/>
        </a:xfrm>
        <a:prstGeom prst="roundRect">
          <a:avLst/>
        </a:prstGeom>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ES" sz="1400" b="1">
              <a:latin typeface="Arial Narrow" pitchFamily="34" charset="0"/>
            </a:rPr>
            <a:t>Eficiencia </a:t>
          </a:r>
        </a:p>
        <a:p>
          <a:pPr algn="ctr"/>
          <a:r>
            <a:rPr lang="es-ES" sz="1400" b="1">
              <a:latin typeface="Arial Narrow" pitchFamily="34" charset="0"/>
            </a:rPr>
            <a:t>Administrativa</a:t>
          </a:r>
        </a:p>
      </xdr:txBody>
    </xdr:sp>
    <xdr:clientData/>
  </xdr:twoCellAnchor>
  <xdr:twoCellAnchor>
    <xdr:from>
      <xdr:col>2</xdr:col>
      <xdr:colOff>180975</xdr:colOff>
      <xdr:row>37</xdr:row>
      <xdr:rowOff>66675</xdr:rowOff>
    </xdr:from>
    <xdr:to>
      <xdr:col>5</xdr:col>
      <xdr:colOff>371475</xdr:colOff>
      <xdr:row>41</xdr:row>
      <xdr:rowOff>123825</xdr:rowOff>
    </xdr:to>
    <xdr:sp macro="" textlink="">
      <xdr:nvSpPr>
        <xdr:cNvPr id="16" name="15 Rectángulo redondeado">
          <a:hlinkClick r:id="rId5"/>
        </xdr:cNvPr>
        <xdr:cNvSpPr/>
      </xdr:nvSpPr>
      <xdr:spPr>
        <a:xfrm>
          <a:off x="1371600" y="7210425"/>
          <a:ext cx="2476500" cy="819150"/>
        </a:xfrm>
        <a:prstGeom prst="roundRect">
          <a:avLst/>
        </a:prstGeom>
        <a:ln>
          <a:headEnd type="none"/>
          <a:tailEnd type="none"/>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ES" sz="1400" b="1">
              <a:latin typeface="Arial Narrow" pitchFamily="34" charset="0"/>
            </a:rPr>
            <a:t>Gestión Financiera</a:t>
          </a:r>
        </a:p>
      </xdr:txBody>
    </xdr:sp>
    <xdr:clientData/>
  </xdr:twoCellAnchor>
  <xdr:twoCellAnchor editAs="oneCell">
    <xdr:from>
      <xdr:col>0</xdr:col>
      <xdr:colOff>19050</xdr:colOff>
      <xdr:row>0</xdr:row>
      <xdr:rowOff>0</xdr:rowOff>
    </xdr:from>
    <xdr:to>
      <xdr:col>3</xdr:col>
      <xdr:colOff>390525</xdr:colOff>
      <xdr:row>4</xdr:row>
      <xdr:rowOff>0</xdr:rowOff>
    </xdr:to>
    <xdr:pic>
      <xdr:nvPicPr>
        <xdr:cNvPr id="1190078" name="20 Imagen"/>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9050" y="0"/>
          <a:ext cx="2324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762000</xdr:colOff>
      <xdr:row>0</xdr:row>
      <xdr:rowOff>28575</xdr:rowOff>
    </xdr:from>
    <xdr:to>
      <xdr:col>11</xdr:col>
      <xdr:colOff>247650</xdr:colOff>
      <xdr:row>3</xdr:row>
      <xdr:rowOff>152400</xdr:rowOff>
    </xdr:to>
    <xdr:pic>
      <xdr:nvPicPr>
        <xdr:cNvPr id="1190079" name="21 Imagen"/>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6524625" y="28575"/>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151</xdr:row>
      <xdr:rowOff>0</xdr:rowOff>
    </xdr:from>
    <xdr:to>
      <xdr:col>0</xdr:col>
      <xdr:colOff>1533525</xdr:colOff>
      <xdr:row>154</xdr:row>
      <xdr:rowOff>190500</xdr:rowOff>
    </xdr:to>
    <xdr:sp macro="" textlink="">
      <xdr:nvSpPr>
        <xdr:cNvPr id="2" name="1 Flecha izquierda">
          <a:hlinkClick r:id="rId1"/>
        </xdr:cNvPr>
        <xdr:cNvSpPr/>
      </xdr:nvSpPr>
      <xdr:spPr>
        <a:xfrm>
          <a:off x="476250" y="9544050"/>
          <a:ext cx="1057275" cy="790575"/>
        </a:xfrm>
        <a:prstGeom prst="leftArrow">
          <a:avLst/>
        </a:prstGeom>
        <a:solidFill>
          <a:srgbClr val="00206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es-ES" sz="1000" b="1"/>
            <a:t>Volver Menú</a:t>
          </a:r>
          <a:r>
            <a:rPr lang="es-ES" sz="1000" b="1" baseline="0"/>
            <a:t> </a:t>
          </a:r>
          <a:r>
            <a:rPr lang="es-ES" sz="900" b="1" baseline="0"/>
            <a:t>Principal</a:t>
          </a:r>
          <a:endParaRPr lang="es-ES" sz="1000" b="1"/>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1114425</xdr:colOff>
      <xdr:row>4</xdr:row>
      <xdr:rowOff>95250</xdr:rowOff>
    </xdr:to>
    <xdr:pic>
      <xdr:nvPicPr>
        <xdr:cNvPr id="2" name="20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324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11</xdr:col>
      <xdr:colOff>247650</xdr:colOff>
      <xdr:row>4</xdr:row>
      <xdr:rowOff>28575</xdr:rowOff>
    </xdr:to>
    <xdr:pic>
      <xdr:nvPicPr>
        <xdr:cNvPr id="3" name="21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601075" y="0"/>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cdantonio@itfip.edu.co;lvaquez@itfip.edu.co" TargetMode="External" /><Relationship Id="rId2" Type="http://schemas.openxmlformats.org/officeDocument/2006/relationships/hyperlink" Target="mailto:steelenareta@gmail.com" TargetMode="External" /><Relationship Id="rId3" Type="http://schemas.openxmlformats.org/officeDocument/2006/relationships/hyperlink" Target="mailto:planeacion@intenalco.edu.co"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26"/>
  <sheetViews>
    <sheetView showGridLines="0" workbookViewId="0" topLeftCell="A1"/>
  </sheetViews>
  <sheetFormatPr defaultColWidth="11.421875" defaultRowHeight="15"/>
  <cols>
    <col min="1" max="1" width="6.421875" style="0" customWidth="1"/>
  </cols>
  <sheetData>
    <row r="2" spans="3:12" ht="26.25">
      <c r="C2" s="3"/>
      <c r="D2" s="3"/>
      <c r="E2" s="151" t="s">
        <v>11</v>
      </c>
      <c r="F2" s="151"/>
      <c r="G2" s="151"/>
      <c r="H2" s="151"/>
      <c r="I2" s="151"/>
      <c r="J2" s="4"/>
      <c r="K2" s="3"/>
      <c r="L2" s="3"/>
    </row>
    <row r="3" spans="3:12" ht="11.25" customHeight="1">
      <c r="C3" s="1"/>
      <c r="D3" s="1"/>
      <c r="E3" s="151"/>
      <c r="F3" s="151"/>
      <c r="G3" s="151"/>
      <c r="H3" s="151"/>
      <c r="I3" s="151"/>
      <c r="J3" s="4"/>
      <c r="K3" s="1"/>
      <c r="L3" s="1"/>
    </row>
    <row r="4" spans="5:9" ht="15">
      <c r="E4" s="151"/>
      <c r="F4" s="151"/>
      <c r="G4" s="151"/>
      <c r="H4" s="151"/>
      <c r="I4" s="151"/>
    </row>
    <row r="26" ht="15">
      <c r="O26" s="2"/>
    </row>
  </sheetData>
  <mergeCells count="1">
    <mergeCell ref="E2:I4"/>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64"/>
  <sheetViews>
    <sheetView tabSelected="1" zoomScale="115" zoomScaleNormal="115" workbookViewId="0" topLeftCell="D1">
      <pane xSplit="1" ySplit="145" topLeftCell="K146" activePane="bottomRight" state="frozen"/>
      <selection pane="topLeft" activeCell="D1" sqref="D1"/>
      <selection pane="topRight" activeCell="E1" sqref="E1"/>
      <selection pane="bottomLeft" activeCell="D146" sqref="D146"/>
      <selection pane="bottomRight" activeCell="L146" sqref="L146"/>
    </sheetView>
  </sheetViews>
  <sheetFormatPr defaultColWidth="11.421875" defaultRowHeight="15"/>
  <cols>
    <col min="1" max="1" width="23.00390625" style="15" customWidth="1"/>
    <col min="2" max="2" width="18.57421875" style="145" customWidth="1"/>
    <col min="3" max="3" width="18.7109375" style="15" customWidth="1"/>
    <col min="4" max="4" width="19.140625" style="15" customWidth="1"/>
    <col min="5" max="5" width="26.8515625" style="15" customWidth="1"/>
    <col min="6" max="6" width="55.00390625" style="15" customWidth="1"/>
    <col min="7" max="7" width="12.57421875" style="146" customWidth="1"/>
    <col min="8" max="8" width="28.28125" style="15" customWidth="1"/>
    <col min="9" max="9" width="20.57421875" style="15" customWidth="1"/>
    <col min="10" max="10" width="13.421875" style="15" customWidth="1"/>
    <col min="11" max="11" width="15.00390625" style="81" bestFit="1" customWidth="1"/>
    <col min="12" max="12" width="50.7109375" style="15" customWidth="1"/>
    <col min="13" max="13" width="19.421875" style="15" customWidth="1"/>
    <col min="14" max="14" width="12.421875" style="15" hidden="1" customWidth="1"/>
    <col min="15" max="15" width="55.7109375" style="15" hidden="1" customWidth="1"/>
    <col min="16" max="16" width="12.57421875" style="15" hidden="1" customWidth="1"/>
    <col min="17" max="17" width="18.421875" style="15" customWidth="1"/>
    <col min="18" max="18" width="12.421875" style="15" customWidth="1"/>
    <col min="19" max="19" width="65.7109375" style="15" hidden="1" customWidth="1"/>
    <col min="20" max="20" width="12.57421875" style="15" hidden="1" customWidth="1"/>
    <col min="21" max="21" width="50.7109375" style="15" hidden="1" customWidth="1"/>
    <col min="22" max="16384" width="11.421875" style="15" customWidth="1"/>
  </cols>
  <sheetData>
    <row r="1" spans="1:10" ht="12" thickBot="1">
      <c r="A1" s="81" t="s">
        <v>9</v>
      </c>
      <c r="B1" s="81"/>
      <c r="C1" s="81"/>
      <c r="D1" s="81"/>
      <c r="E1" s="81"/>
      <c r="F1" s="246" t="s">
        <v>383</v>
      </c>
      <c r="G1" s="246"/>
      <c r="H1" s="246"/>
      <c r="I1" s="246"/>
      <c r="J1" s="246"/>
    </row>
    <row r="2" spans="1:10" ht="6.75" customHeight="1">
      <c r="A2" s="166" t="s">
        <v>0</v>
      </c>
      <c r="B2" s="104"/>
      <c r="C2" s="105"/>
      <c r="D2" s="263" t="s">
        <v>0</v>
      </c>
      <c r="E2" s="263"/>
      <c r="F2" s="265" t="s">
        <v>1</v>
      </c>
      <c r="G2" s="265"/>
      <c r="H2" s="265"/>
      <c r="I2" s="265"/>
      <c r="J2" s="266"/>
    </row>
    <row r="3" spans="1:10" ht="6.75" customHeight="1">
      <c r="A3" s="167"/>
      <c r="B3" s="106"/>
      <c r="C3" s="107"/>
      <c r="D3" s="263"/>
      <c r="E3" s="263"/>
      <c r="F3" s="267"/>
      <c r="G3" s="267"/>
      <c r="H3" s="267"/>
      <c r="I3" s="267"/>
      <c r="J3" s="268"/>
    </row>
    <row r="4" spans="1:10" ht="6.75" customHeight="1">
      <c r="A4" s="167"/>
      <c r="B4" s="106"/>
      <c r="C4" s="107"/>
      <c r="D4" s="263"/>
      <c r="E4" s="263"/>
      <c r="F4" s="267"/>
      <c r="G4" s="267"/>
      <c r="H4" s="267"/>
      <c r="I4" s="267"/>
      <c r="J4" s="268"/>
    </row>
    <row r="5" spans="1:10" ht="25.5" customHeight="1" thickBot="1">
      <c r="A5" s="168"/>
      <c r="B5" s="108"/>
      <c r="C5" s="109"/>
      <c r="D5" s="264"/>
      <c r="E5" s="264"/>
      <c r="F5" s="269"/>
      <c r="G5" s="269"/>
      <c r="H5" s="269"/>
      <c r="I5" s="269"/>
      <c r="J5" s="270"/>
    </row>
    <row r="6" spans="1:11" s="110" customFormat="1" ht="6.75" customHeight="1" thickBot="1">
      <c r="A6" s="250"/>
      <c r="B6" s="251"/>
      <c r="C6" s="252"/>
      <c r="D6" s="252"/>
      <c r="E6" s="252"/>
      <c r="F6" s="252"/>
      <c r="G6" s="252"/>
      <c r="H6" s="252"/>
      <c r="I6" s="252"/>
      <c r="J6" s="252"/>
      <c r="K6" s="81"/>
    </row>
    <row r="7" spans="1:21" ht="33.75">
      <c r="A7" s="9" t="s">
        <v>2</v>
      </c>
      <c r="B7" s="10" t="s">
        <v>3</v>
      </c>
      <c r="C7" s="11" t="s">
        <v>4</v>
      </c>
      <c r="D7" s="11" t="s">
        <v>193</v>
      </c>
      <c r="E7" s="11" t="s">
        <v>5</v>
      </c>
      <c r="F7" s="11" t="s">
        <v>6</v>
      </c>
      <c r="G7" s="11" t="s">
        <v>7</v>
      </c>
      <c r="H7" s="10" t="s">
        <v>291</v>
      </c>
      <c r="I7" s="10" t="s">
        <v>195</v>
      </c>
      <c r="J7" s="11" t="s">
        <v>10</v>
      </c>
      <c r="K7" s="111" t="s">
        <v>244</v>
      </c>
      <c r="L7" s="112" t="s">
        <v>245</v>
      </c>
      <c r="M7" s="113" t="s">
        <v>246</v>
      </c>
      <c r="N7" s="103" t="s">
        <v>296</v>
      </c>
      <c r="O7" s="56" t="s">
        <v>204</v>
      </c>
      <c r="P7" s="61" t="s">
        <v>295</v>
      </c>
      <c r="Q7" s="57" t="s">
        <v>204</v>
      </c>
      <c r="R7" s="61" t="s">
        <v>382</v>
      </c>
      <c r="S7" s="57" t="s">
        <v>204</v>
      </c>
      <c r="T7" s="61" t="s">
        <v>410</v>
      </c>
      <c r="U7" s="57" t="s">
        <v>204</v>
      </c>
    </row>
    <row r="8" spans="1:21" s="117" customFormat="1" ht="409.5" hidden="1">
      <c r="A8" s="82" t="s">
        <v>13</v>
      </c>
      <c r="B8" s="86" t="s">
        <v>12</v>
      </c>
      <c r="C8" s="70">
        <v>1000000000</v>
      </c>
      <c r="D8" s="237" t="s">
        <v>194</v>
      </c>
      <c r="E8" s="83" t="s">
        <v>22</v>
      </c>
      <c r="F8" s="114" t="s">
        <v>278</v>
      </c>
      <c r="G8" s="77" t="s">
        <v>155</v>
      </c>
      <c r="H8" s="115" t="s">
        <v>301</v>
      </c>
      <c r="I8" s="116" t="s">
        <v>384</v>
      </c>
      <c r="J8" s="79">
        <v>40</v>
      </c>
      <c r="K8" s="43">
        <v>40</v>
      </c>
      <c r="L8" s="68"/>
      <c r="M8" s="59" t="s">
        <v>279</v>
      </c>
      <c r="N8" s="53">
        <v>2</v>
      </c>
      <c r="O8" s="75" t="s">
        <v>235</v>
      </c>
      <c r="P8" s="53">
        <v>23</v>
      </c>
      <c r="Q8" s="75" t="s">
        <v>280</v>
      </c>
      <c r="R8" s="53">
        <v>55</v>
      </c>
      <c r="S8" s="75" t="s">
        <v>411</v>
      </c>
      <c r="T8" s="91"/>
      <c r="U8" s="75"/>
    </row>
    <row r="9" spans="1:21" s="123" customFormat="1" ht="6" customHeight="1" hidden="1">
      <c r="A9" s="118"/>
      <c r="B9" s="119"/>
      <c r="C9" s="120"/>
      <c r="D9" s="238"/>
      <c r="E9" s="24"/>
      <c r="F9" s="24"/>
      <c r="G9" s="24"/>
      <c r="H9" s="24"/>
      <c r="I9" s="24"/>
      <c r="J9" s="24"/>
      <c r="K9" s="25"/>
      <c r="L9" s="24"/>
      <c r="M9" s="58"/>
      <c r="N9" s="47"/>
      <c r="O9" s="63"/>
      <c r="P9" s="121"/>
      <c r="Q9" s="122"/>
      <c r="R9" s="62"/>
      <c r="S9" s="122"/>
      <c r="T9" s="121"/>
      <c r="U9" s="122"/>
    </row>
    <row r="10" spans="1:21" s="117" customFormat="1" ht="11.25" customHeight="1" hidden="1">
      <c r="A10" s="253" t="s">
        <v>299</v>
      </c>
      <c r="B10" s="172" t="s">
        <v>15</v>
      </c>
      <c r="C10" s="173">
        <v>15000000000</v>
      </c>
      <c r="D10" s="238"/>
      <c r="E10" s="255" t="s">
        <v>22</v>
      </c>
      <c r="F10" s="124" t="s">
        <v>17</v>
      </c>
      <c r="G10" s="243" t="s">
        <v>14</v>
      </c>
      <c r="H10" s="240" t="s">
        <v>300</v>
      </c>
      <c r="I10" s="240"/>
      <c r="J10" s="184">
        <v>1410</v>
      </c>
      <c r="K10" s="154"/>
      <c r="L10" s="154"/>
      <c r="M10" s="155"/>
      <c r="N10" s="185">
        <v>1017</v>
      </c>
      <c r="O10" s="174" t="s">
        <v>312</v>
      </c>
      <c r="P10" s="190">
        <v>1017</v>
      </c>
      <c r="Q10" s="174" t="s">
        <v>381</v>
      </c>
      <c r="R10" s="309">
        <v>1017</v>
      </c>
      <c r="S10" s="174" t="s">
        <v>412</v>
      </c>
      <c r="T10" s="312"/>
      <c r="U10" s="174"/>
    </row>
    <row r="11" spans="1:21" s="117" customFormat="1" ht="22.5" customHeight="1" hidden="1">
      <c r="A11" s="253"/>
      <c r="B11" s="172"/>
      <c r="C11" s="173"/>
      <c r="D11" s="238"/>
      <c r="E11" s="255"/>
      <c r="F11" s="124" t="s">
        <v>18</v>
      </c>
      <c r="G11" s="243"/>
      <c r="H11" s="241"/>
      <c r="I11" s="241"/>
      <c r="J11" s="184"/>
      <c r="K11" s="152"/>
      <c r="L11" s="152"/>
      <c r="M11" s="156"/>
      <c r="N11" s="186"/>
      <c r="O11" s="175"/>
      <c r="P11" s="191"/>
      <c r="Q11" s="175"/>
      <c r="R11" s="310"/>
      <c r="S11" s="175"/>
      <c r="T11" s="313"/>
      <c r="U11" s="175"/>
    </row>
    <row r="12" spans="1:21" s="117" customFormat="1" ht="47.25" customHeight="1" hidden="1">
      <c r="A12" s="253"/>
      <c r="B12" s="172"/>
      <c r="C12" s="173"/>
      <c r="D12" s="238"/>
      <c r="E12" s="255"/>
      <c r="F12" s="124" t="s">
        <v>19</v>
      </c>
      <c r="G12" s="243"/>
      <c r="H12" s="242"/>
      <c r="I12" s="242"/>
      <c r="J12" s="184"/>
      <c r="K12" s="153"/>
      <c r="L12" s="153"/>
      <c r="M12" s="157"/>
      <c r="N12" s="187"/>
      <c r="O12" s="176"/>
      <c r="P12" s="192"/>
      <c r="Q12" s="176"/>
      <c r="R12" s="311"/>
      <c r="S12" s="176"/>
      <c r="T12" s="314"/>
      <c r="U12" s="176"/>
    </row>
    <row r="13" spans="1:21" s="123" customFormat="1" ht="6" customHeight="1" hidden="1">
      <c r="A13" s="118"/>
      <c r="B13" s="119"/>
      <c r="C13" s="120"/>
      <c r="D13" s="238"/>
      <c r="E13" s="24"/>
      <c r="F13" s="24"/>
      <c r="G13" s="24"/>
      <c r="H13" s="24"/>
      <c r="I13" s="24"/>
      <c r="J13" s="24"/>
      <c r="K13" s="25"/>
      <c r="L13" s="24"/>
      <c r="M13" s="58"/>
      <c r="N13" s="47"/>
      <c r="O13" s="63"/>
      <c r="P13" s="47"/>
      <c r="Q13" s="122"/>
      <c r="R13" s="62"/>
      <c r="S13" s="122"/>
      <c r="T13" s="121"/>
      <c r="U13" s="122"/>
    </row>
    <row r="14" spans="1:21" s="117" customFormat="1" ht="30" customHeight="1" hidden="1">
      <c r="A14" s="253" t="s">
        <v>21</v>
      </c>
      <c r="B14" s="172" t="s">
        <v>20</v>
      </c>
      <c r="C14" s="173">
        <v>10305308504</v>
      </c>
      <c r="D14" s="238"/>
      <c r="E14" s="255" t="s">
        <v>22</v>
      </c>
      <c r="F14" s="280" t="s">
        <v>23</v>
      </c>
      <c r="G14" s="243" t="s">
        <v>14</v>
      </c>
      <c r="H14" s="254" t="s">
        <v>302</v>
      </c>
      <c r="I14" s="240"/>
      <c r="J14" s="271">
        <v>29</v>
      </c>
      <c r="K14" s="165"/>
      <c r="L14" s="188"/>
      <c r="M14" s="155"/>
      <c r="N14" s="185">
        <v>0</v>
      </c>
      <c r="O14" s="174" t="s">
        <v>297</v>
      </c>
      <c r="P14" s="190">
        <v>8</v>
      </c>
      <c r="Q14" s="218" t="s">
        <v>313</v>
      </c>
      <c r="R14" s="309"/>
      <c r="S14" s="174"/>
      <c r="T14" s="312"/>
      <c r="U14" s="174"/>
    </row>
    <row r="15" spans="1:21" s="117" customFormat="1" ht="30" customHeight="1" hidden="1">
      <c r="A15" s="253"/>
      <c r="B15" s="172"/>
      <c r="C15" s="173"/>
      <c r="D15" s="238"/>
      <c r="E15" s="255"/>
      <c r="F15" s="280"/>
      <c r="G15" s="243"/>
      <c r="H15" s="254"/>
      <c r="I15" s="242"/>
      <c r="J15" s="271"/>
      <c r="K15" s="165"/>
      <c r="L15" s="189"/>
      <c r="M15" s="157"/>
      <c r="N15" s="187"/>
      <c r="O15" s="175"/>
      <c r="P15" s="192"/>
      <c r="Q15" s="218"/>
      <c r="R15" s="311"/>
      <c r="S15" s="176"/>
      <c r="T15" s="314"/>
      <c r="U15" s="176"/>
    </row>
    <row r="16" spans="1:21" s="117" customFormat="1" ht="46.5" customHeight="1" hidden="1">
      <c r="A16" s="253"/>
      <c r="B16" s="172"/>
      <c r="C16" s="173"/>
      <c r="D16" s="238"/>
      <c r="E16" s="255"/>
      <c r="F16" s="124" t="s">
        <v>24</v>
      </c>
      <c r="G16" s="243"/>
      <c r="H16" s="116" t="s">
        <v>303</v>
      </c>
      <c r="I16" s="116"/>
      <c r="J16" s="79">
        <v>29</v>
      </c>
      <c r="L16" s="68"/>
      <c r="M16" s="71"/>
      <c r="N16" s="72">
        <v>0</v>
      </c>
      <c r="O16" s="176"/>
      <c r="P16" s="53">
        <v>8</v>
      </c>
      <c r="Q16" s="75" t="s">
        <v>314</v>
      </c>
      <c r="R16" s="53"/>
      <c r="S16" s="75"/>
      <c r="T16" s="91"/>
      <c r="U16" s="75"/>
    </row>
    <row r="17" spans="1:21" s="123" customFormat="1" ht="6" customHeight="1" hidden="1">
      <c r="A17" s="118"/>
      <c r="B17" s="119"/>
      <c r="C17" s="120"/>
      <c r="D17" s="238"/>
      <c r="E17" s="24"/>
      <c r="F17" s="24"/>
      <c r="G17" s="24"/>
      <c r="H17" s="24"/>
      <c r="I17" s="24"/>
      <c r="J17" s="24"/>
      <c r="K17" s="25"/>
      <c r="L17" s="24"/>
      <c r="M17" s="58"/>
      <c r="N17" s="47"/>
      <c r="O17" s="63"/>
      <c r="P17" s="121"/>
      <c r="Q17" s="122"/>
      <c r="R17" s="62"/>
      <c r="S17" s="122"/>
      <c r="T17" s="121"/>
      <c r="U17" s="122"/>
    </row>
    <row r="18" spans="1:21" s="117" customFormat="1" ht="33.75" customHeight="1" hidden="1">
      <c r="A18" s="253" t="s">
        <v>13</v>
      </c>
      <c r="B18" s="172" t="s">
        <v>25</v>
      </c>
      <c r="C18" s="173">
        <v>67000000000</v>
      </c>
      <c r="D18" s="238"/>
      <c r="E18" s="255" t="s">
        <v>32</v>
      </c>
      <c r="F18" s="124" t="s">
        <v>26</v>
      </c>
      <c r="G18" s="83" t="s">
        <v>14</v>
      </c>
      <c r="H18" s="116" t="s">
        <v>304</v>
      </c>
      <c r="I18" s="116" t="s">
        <v>315</v>
      </c>
      <c r="J18" s="5">
        <f>20+40</f>
        <v>60</v>
      </c>
      <c r="K18" s="43">
        <v>10</v>
      </c>
      <c r="L18" s="125" t="s">
        <v>316</v>
      </c>
      <c r="M18" s="126" t="s">
        <v>317</v>
      </c>
      <c r="N18" s="74">
        <v>0</v>
      </c>
      <c r="O18" s="75" t="s">
        <v>413</v>
      </c>
      <c r="P18" s="53">
        <v>0</v>
      </c>
      <c r="Q18" s="75" t="s">
        <v>319</v>
      </c>
      <c r="R18" s="53"/>
      <c r="S18" s="75"/>
      <c r="T18" s="91"/>
      <c r="U18" s="75"/>
    </row>
    <row r="19" spans="1:21" s="117" customFormat="1" ht="48" customHeight="1" hidden="1">
      <c r="A19" s="253"/>
      <c r="B19" s="172"/>
      <c r="C19" s="173"/>
      <c r="D19" s="238"/>
      <c r="E19" s="255"/>
      <c r="F19" s="124" t="s">
        <v>28</v>
      </c>
      <c r="G19" s="257" t="s">
        <v>14</v>
      </c>
      <c r="H19" s="116" t="s">
        <v>305</v>
      </c>
      <c r="I19" s="116"/>
      <c r="J19" s="33">
        <v>0.6</v>
      </c>
      <c r="K19" s="68"/>
      <c r="L19" s="68"/>
      <c r="M19" s="71"/>
      <c r="N19" s="54">
        <v>0</v>
      </c>
      <c r="O19" s="75" t="s">
        <v>298</v>
      </c>
      <c r="P19" s="54">
        <v>0</v>
      </c>
      <c r="Q19" s="127"/>
      <c r="R19" s="53"/>
      <c r="S19" s="75"/>
      <c r="T19" s="91"/>
      <c r="U19" s="75"/>
    </row>
    <row r="20" spans="1:21" s="117" customFormat="1" ht="57" customHeight="1" hidden="1">
      <c r="A20" s="171" t="s">
        <v>27</v>
      </c>
      <c r="B20" s="172"/>
      <c r="C20" s="173"/>
      <c r="D20" s="238"/>
      <c r="E20" s="260" t="s">
        <v>22</v>
      </c>
      <c r="F20" s="124" t="s">
        <v>29</v>
      </c>
      <c r="G20" s="258"/>
      <c r="H20" s="116" t="s">
        <v>306</v>
      </c>
      <c r="I20" s="116"/>
      <c r="J20" s="79">
        <v>54</v>
      </c>
      <c r="K20" s="68"/>
      <c r="L20" s="68"/>
      <c r="M20" s="71"/>
      <c r="N20" s="53">
        <v>0</v>
      </c>
      <c r="O20" s="75"/>
      <c r="P20" s="53">
        <v>52</v>
      </c>
      <c r="Q20" s="75" t="s">
        <v>320</v>
      </c>
      <c r="R20" s="53"/>
      <c r="S20" s="75"/>
      <c r="T20" s="91"/>
      <c r="U20" s="75"/>
    </row>
    <row r="21" spans="1:21" s="117" customFormat="1" ht="78" customHeight="1" hidden="1">
      <c r="A21" s="171"/>
      <c r="B21" s="172"/>
      <c r="C21" s="173"/>
      <c r="D21" s="238"/>
      <c r="E21" s="261"/>
      <c r="F21" s="124" t="s">
        <v>30</v>
      </c>
      <c r="G21" s="258"/>
      <c r="H21" s="116" t="s">
        <v>307</v>
      </c>
      <c r="I21" s="116"/>
      <c r="J21" s="79">
        <v>2</v>
      </c>
      <c r="K21" s="68"/>
      <c r="L21" s="68"/>
      <c r="M21" s="71"/>
      <c r="N21" s="53">
        <v>0</v>
      </c>
      <c r="O21" s="75" t="s">
        <v>321</v>
      </c>
      <c r="P21" s="53">
        <v>0</v>
      </c>
      <c r="Q21" s="75" t="s">
        <v>322</v>
      </c>
      <c r="R21" s="53"/>
      <c r="S21" s="75"/>
      <c r="T21" s="91"/>
      <c r="U21" s="75"/>
    </row>
    <row r="22" spans="1:21" s="117" customFormat="1" ht="45.75" customHeight="1" hidden="1">
      <c r="A22" s="171"/>
      <c r="B22" s="172"/>
      <c r="C22" s="173"/>
      <c r="D22" s="238"/>
      <c r="E22" s="262"/>
      <c r="F22" s="124" t="s">
        <v>351</v>
      </c>
      <c r="G22" s="259"/>
      <c r="H22" s="116" t="s">
        <v>352</v>
      </c>
      <c r="I22" s="116" t="s">
        <v>353</v>
      </c>
      <c r="J22" s="79">
        <v>10</v>
      </c>
      <c r="K22" s="43">
        <v>0</v>
      </c>
      <c r="M22" s="71"/>
      <c r="N22" s="91"/>
      <c r="O22" s="99" t="s">
        <v>353</v>
      </c>
      <c r="P22" s="53"/>
      <c r="Q22" s="99" t="s">
        <v>353</v>
      </c>
      <c r="R22" s="53"/>
      <c r="S22" s="75"/>
      <c r="T22" s="91"/>
      <c r="U22" s="75"/>
    </row>
    <row r="23" spans="1:21" s="117" customFormat="1" ht="123.75" hidden="1">
      <c r="A23" s="171"/>
      <c r="B23" s="172"/>
      <c r="C23" s="173"/>
      <c r="D23" s="238"/>
      <c r="E23" s="83" t="s">
        <v>147</v>
      </c>
      <c r="F23" s="124" t="s">
        <v>31</v>
      </c>
      <c r="G23" s="77" t="s">
        <v>141</v>
      </c>
      <c r="H23" s="116" t="s">
        <v>324</v>
      </c>
      <c r="I23" s="116"/>
      <c r="J23" s="79">
        <v>33</v>
      </c>
      <c r="L23" s="68"/>
      <c r="M23" s="71"/>
      <c r="N23" s="53">
        <v>0</v>
      </c>
      <c r="O23" s="75" t="s">
        <v>221</v>
      </c>
      <c r="P23" s="53">
        <v>0</v>
      </c>
      <c r="Q23" s="75" t="s">
        <v>247</v>
      </c>
      <c r="R23" s="53"/>
      <c r="S23" s="75"/>
      <c r="T23" s="91"/>
      <c r="U23" s="75"/>
    </row>
    <row r="24" spans="1:21" s="123" customFormat="1" ht="6" customHeight="1" hidden="1">
      <c r="A24" s="118"/>
      <c r="B24" s="119"/>
      <c r="C24" s="120"/>
      <c r="D24" s="238"/>
      <c r="E24" s="24"/>
      <c r="F24" s="24"/>
      <c r="G24" s="24"/>
      <c r="H24" s="24"/>
      <c r="I24" s="24"/>
      <c r="J24" s="24"/>
      <c r="K24" s="25"/>
      <c r="L24" s="24"/>
      <c r="M24" s="58"/>
      <c r="N24" s="47"/>
      <c r="O24" s="63"/>
      <c r="P24" s="121"/>
      <c r="Q24" s="122"/>
      <c r="R24" s="62"/>
      <c r="S24" s="122"/>
      <c r="T24" s="121"/>
      <c r="U24" s="122"/>
    </row>
    <row r="25" spans="1:21" s="117" customFormat="1" ht="98.25" customHeight="1" hidden="1">
      <c r="A25" s="274" t="s">
        <v>21</v>
      </c>
      <c r="B25" s="222" t="s">
        <v>33</v>
      </c>
      <c r="C25" s="277">
        <v>6000000000</v>
      </c>
      <c r="D25" s="238"/>
      <c r="E25" s="260" t="s">
        <v>22</v>
      </c>
      <c r="F25" s="124" t="s">
        <v>34</v>
      </c>
      <c r="G25" s="257" t="s">
        <v>14</v>
      </c>
      <c r="H25" s="116" t="s">
        <v>308</v>
      </c>
      <c r="I25" s="116"/>
      <c r="J25" s="5">
        <v>32</v>
      </c>
      <c r="K25" s="68"/>
      <c r="L25" s="68"/>
      <c r="M25" s="71"/>
      <c r="N25" s="74">
        <v>0</v>
      </c>
      <c r="O25" s="75" t="s">
        <v>318</v>
      </c>
      <c r="P25" s="53">
        <v>0</v>
      </c>
      <c r="Q25" s="75" t="s">
        <v>354</v>
      </c>
      <c r="R25" s="53"/>
      <c r="S25" s="75"/>
      <c r="T25" s="91"/>
      <c r="U25" s="75"/>
    </row>
    <row r="26" spans="1:21" s="117" customFormat="1" ht="33.75" hidden="1">
      <c r="A26" s="275"/>
      <c r="B26" s="223"/>
      <c r="C26" s="278"/>
      <c r="D26" s="238"/>
      <c r="E26" s="261"/>
      <c r="F26" s="124" t="s">
        <v>35</v>
      </c>
      <c r="G26" s="258"/>
      <c r="H26" s="116" t="s">
        <v>282</v>
      </c>
      <c r="I26" s="116"/>
      <c r="J26" s="79">
        <v>10</v>
      </c>
      <c r="L26" s="68"/>
      <c r="M26" s="71"/>
      <c r="N26" s="53">
        <v>0</v>
      </c>
      <c r="O26" s="75" t="s">
        <v>239</v>
      </c>
      <c r="P26" s="53">
        <v>0</v>
      </c>
      <c r="Q26" s="75" t="s">
        <v>239</v>
      </c>
      <c r="R26" s="53"/>
      <c r="S26" s="75"/>
      <c r="T26" s="91"/>
      <c r="U26" s="75"/>
    </row>
    <row r="27" spans="1:21" s="117" customFormat="1" ht="112.5" customHeight="1" hidden="1">
      <c r="A27" s="276"/>
      <c r="B27" s="224"/>
      <c r="C27" s="279"/>
      <c r="D27" s="238"/>
      <c r="E27" s="262"/>
      <c r="F27" s="124" t="s">
        <v>361</v>
      </c>
      <c r="G27" s="259"/>
      <c r="H27" s="116" t="s">
        <v>355</v>
      </c>
      <c r="I27" s="116" t="s">
        <v>357</v>
      </c>
      <c r="J27" s="79">
        <v>14</v>
      </c>
      <c r="K27" s="79">
        <v>6</v>
      </c>
      <c r="L27" s="76" t="s">
        <v>358</v>
      </c>
      <c r="M27" s="59" t="s">
        <v>359</v>
      </c>
      <c r="N27" s="53">
        <v>0</v>
      </c>
      <c r="O27" s="75" t="s">
        <v>356</v>
      </c>
      <c r="P27" s="53">
        <v>0</v>
      </c>
      <c r="Q27" s="75" t="s">
        <v>360</v>
      </c>
      <c r="R27" s="53"/>
      <c r="S27" s="75"/>
      <c r="T27" s="91"/>
      <c r="U27" s="75"/>
    </row>
    <row r="28" spans="1:21" s="123" customFormat="1" ht="6" customHeight="1" hidden="1">
      <c r="A28" s="118"/>
      <c r="B28" s="119"/>
      <c r="C28" s="120"/>
      <c r="D28" s="238"/>
      <c r="E28" s="24"/>
      <c r="F28" s="24"/>
      <c r="G28" s="24"/>
      <c r="H28" s="24"/>
      <c r="I28" s="24"/>
      <c r="J28" s="24"/>
      <c r="K28" s="46"/>
      <c r="L28" s="24"/>
      <c r="M28" s="58"/>
      <c r="N28" s="47"/>
      <c r="O28" s="64"/>
      <c r="P28" s="121"/>
      <c r="Q28" s="122"/>
      <c r="R28" s="62"/>
      <c r="S28" s="122"/>
      <c r="T28" s="121"/>
      <c r="U28" s="122"/>
    </row>
    <row r="29" spans="1:21" s="117" customFormat="1" ht="56.25" hidden="1">
      <c r="A29" s="274" t="s">
        <v>27</v>
      </c>
      <c r="B29" s="222" t="s">
        <v>36</v>
      </c>
      <c r="C29" s="277">
        <v>5000000000</v>
      </c>
      <c r="D29" s="238"/>
      <c r="E29" s="83" t="s">
        <v>147</v>
      </c>
      <c r="F29" s="128" t="s">
        <v>37</v>
      </c>
      <c r="G29" s="77" t="s">
        <v>141</v>
      </c>
      <c r="H29" s="76" t="s">
        <v>323</v>
      </c>
      <c r="I29" s="76"/>
      <c r="J29" s="16">
        <v>125000</v>
      </c>
      <c r="K29" s="68"/>
      <c r="L29" s="68"/>
      <c r="M29" s="71"/>
      <c r="N29" s="53">
        <v>103394</v>
      </c>
      <c r="O29" s="75" t="s">
        <v>222</v>
      </c>
      <c r="P29" s="53">
        <v>103394</v>
      </c>
      <c r="Q29" s="75" t="s">
        <v>248</v>
      </c>
      <c r="R29" s="53"/>
      <c r="S29" s="75"/>
      <c r="T29" s="91"/>
      <c r="U29" s="75"/>
    </row>
    <row r="30" spans="1:21" s="117" customFormat="1" ht="33.75" customHeight="1" hidden="1">
      <c r="A30" s="275"/>
      <c r="B30" s="223"/>
      <c r="C30" s="278"/>
      <c r="D30" s="238"/>
      <c r="E30" s="260" t="s">
        <v>38</v>
      </c>
      <c r="F30" s="128" t="s">
        <v>362</v>
      </c>
      <c r="G30" s="257" t="s">
        <v>39</v>
      </c>
      <c r="H30" s="244" t="s">
        <v>364</v>
      </c>
      <c r="I30" s="222"/>
      <c r="J30" s="281" t="s">
        <v>365</v>
      </c>
      <c r="K30" s="154"/>
      <c r="L30" s="154"/>
      <c r="M30" s="155"/>
      <c r="N30" s="193"/>
      <c r="O30" s="174"/>
      <c r="P30" s="185"/>
      <c r="Q30" s="174"/>
      <c r="R30" s="53"/>
      <c r="S30" s="75"/>
      <c r="T30" s="91"/>
      <c r="U30" s="75"/>
    </row>
    <row r="31" spans="1:21" s="117" customFormat="1" ht="33.75" hidden="1">
      <c r="A31" s="276"/>
      <c r="B31" s="224"/>
      <c r="C31" s="279"/>
      <c r="D31" s="238"/>
      <c r="E31" s="262"/>
      <c r="F31" s="129" t="s">
        <v>363</v>
      </c>
      <c r="G31" s="259"/>
      <c r="H31" s="245"/>
      <c r="I31" s="224"/>
      <c r="J31" s="282"/>
      <c r="K31" s="153"/>
      <c r="L31" s="153"/>
      <c r="M31" s="157"/>
      <c r="N31" s="194"/>
      <c r="O31" s="176"/>
      <c r="P31" s="187"/>
      <c r="Q31" s="176"/>
      <c r="R31" s="53"/>
      <c r="S31" s="75"/>
      <c r="T31" s="91"/>
      <c r="U31" s="75"/>
    </row>
    <row r="32" spans="1:21" s="123" customFormat="1" ht="6" customHeight="1" hidden="1">
      <c r="A32" s="118"/>
      <c r="B32" s="119"/>
      <c r="C32" s="120"/>
      <c r="D32" s="238"/>
      <c r="E32" s="24"/>
      <c r="F32" s="24"/>
      <c r="G32" s="24"/>
      <c r="H32" s="24"/>
      <c r="I32" s="24"/>
      <c r="J32" s="24"/>
      <c r="K32" s="25"/>
      <c r="L32" s="24"/>
      <c r="M32" s="58"/>
      <c r="N32" s="47"/>
      <c r="O32" s="63"/>
      <c r="P32" s="121"/>
      <c r="Q32" s="122"/>
      <c r="R32" s="62"/>
      <c r="S32" s="122"/>
      <c r="T32" s="121"/>
      <c r="U32" s="122"/>
    </row>
    <row r="33" spans="1:21" s="117" customFormat="1" ht="23.25" customHeight="1" hidden="1">
      <c r="A33" s="253" t="s">
        <v>13</v>
      </c>
      <c r="B33" s="172" t="s">
        <v>40</v>
      </c>
      <c r="C33" s="173">
        <v>7479000000</v>
      </c>
      <c r="D33" s="238"/>
      <c r="E33" s="255" t="s">
        <v>38</v>
      </c>
      <c r="F33" s="130" t="s">
        <v>41</v>
      </c>
      <c r="G33" s="243" t="s">
        <v>39</v>
      </c>
      <c r="H33" s="221" t="s">
        <v>283</v>
      </c>
      <c r="I33" s="162"/>
      <c r="J33" s="273">
        <v>3</v>
      </c>
      <c r="K33" s="154"/>
      <c r="L33" s="154"/>
      <c r="M33" s="155"/>
      <c r="N33" s="202">
        <v>0</v>
      </c>
      <c r="O33" s="177" t="s">
        <v>336</v>
      </c>
      <c r="P33" s="190">
        <v>0</v>
      </c>
      <c r="Q33" s="174" t="s">
        <v>336</v>
      </c>
      <c r="R33" s="53"/>
      <c r="S33" s="75"/>
      <c r="T33" s="91"/>
      <c r="U33" s="75"/>
    </row>
    <row r="34" spans="1:21" s="117" customFormat="1" ht="22.5" customHeight="1" hidden="1">
      <c r="A34" s="253"/>
      <c r="B34" s="172"/>
      <c r="C34" s="173"/>
      <c r="D34" s="238"/>
      <c r="E34" s="255"/>
      <c r="F34" s="130" t="s">
        <v>42</v>
      </c>
      <c r="G34" s="243"/>
      <c r="H34" s="221"/>
      <c r="I34" s="163"/>
      <c r="J34" s="273"/>
      <c r="K34" s="152"/>
      <c r="L34" s="152"/>
      <c r="M34" s="156"/>
      <c r="N34" s="203"/>
      <c r="O34" s="178"/>
      <c r="P34" s="191"/>
      <c r="Q34" s="175"/>
      <c r="R34" s="53"/>
      <c r="S34" s="75"/>
      <c r="T34" s="91"/>
      <c r="U34" s="75"/>
    </row>
    <row r="35" spans="1:21" s="117" customFormat="1" ht="22.5" hidden="1">
      <c r="A35" s="253"/>
      <c r="B35" s="172"/>
      <c r="C35" s="173"/>
      <c r="D35" s="238"/>
      <c r="E35" s="255"/>
      <c r="F35" s="130" t="s">
        <v>43</v>
      </c>
      <c r="G35" s="243"/>
      <c r="H35" s="221"/>
      <c r="I35" s="164"/>
      <c r="J35" s="273"/>
      <c r="K35" s="153"/>
      <c r="L35" s="153"/>
      <c r="M35" s="157"/>
      <c r="N35" s="204"/>
      <c r="O35" s="179"/>
      <c r="P35" s="192"/>
      <c r="Q35" s="176"/>
      <c r="R35" s="53"/>
      <c r="S35" s="75"/>
      <c r="T35" s="91"/>
      <c r="U35" s="75"/>
    </row>
    <row r="36" spans="1:21" s="123" customFormat="1" ht="6" customHeight="1" hidden="1">
      <c r="A36" s="118"/>
      <c r="B36" s="119"/>
      <c r="C36" s="120"/>
      <c r="D36" s="238"/>
      <c r="E36" s="24"/>
      <c r="F36" s="24"/>
      <c r="G36" s="24"/>
      <c r="H36" s="24"/>
      <c r="I36" s="24"/>
      <c r="J36" s="24"/>
      <c r="K36" s="48"/>
      <c r="L36" s="24"/>
      <c r="M36" s="58"/>
      <c r="N36" s="47"/>
      <c r="O36" s="64"/>
      <c r="P36" s="121"/>
      <c r="Q36" s="122"/>
      <c r="R36" s="62"/>
      <c r="S36" s="122"/>
      <c r="T36" s="121"/>
      <c r="U36" s="122"/>
    </row>
    <row r="37" spans="1:21" s="117" customFormat="1" ht="24.75" customHeight="1" hidden="1">
      <c r="A37" s="287" t="s">
        <v>13</v>
      </c>
      <c r="B37" s="172" t="s">
        <v>44</v>
      </c>
      <c r="C37" s="256">
        <v>300734000000</v>
      </c>
      <c r="D37" s="238"/>
      <c r="E37" s="255" t="s">
        <v>38</v>
      </c>
      <c r="F37" s="128" t="s">
        <v>45</v>
      </c>
      <c r="G37" s="243" t="s">
        <v>39</v>
      </c>
      <c r="H37" s="205" t="s">
        <v>284</v>
      </c>
      <c r="I37" s="222"/>
      <c r="J37" s="184">
        <v>80000</v>
      </c>
      <c r="K37" s="165"/>
      <c r="L37" s="154"/>
      <c r="M37" s="155"/>
      <c r="N37" s="196">
        <v>83035</v>
      </c>
      <c r="O37" s="229" t="s">
        <v>337</v>
      </c>
      <c r="P37" s="190">
        <v>88695</v>
      </c>
      <c r="Q37" s="174" t="s">
        <v>337</v>
      </c>
      <c r="R37" s="53"/>
      <c r="S37" s="75"/>
      <c r="T37" s="91"/>
      <c r="U37" s="75"/>
    </row>
    <row r="38" spans="1:21" s="117" customFormat="1" ht="56.25" hidden="1">
      <c r="A38" s="287"/>
      <c r="B38" s="172"/>
      <c r="C38" s="256"/>
      <c r="D38" s="238"/>
      <c r="E38" s="255"/>
      <c r="F38" s="128" t="s">
        <v>46</v>
      </c>
      <c r="G38" s="243"/>
      <c r="H38" s="205"/>
      <c r="I38" s="223"/>
      <c r="J38" s="184"/>
      <c r="K38" s="165"/>
      <c r="L38" s="152"/>
      <c r="M38" s="156"/>
      <c r="N38" s="196"/>
      <c r="O38" s="229"/>
      <c r="P38" s="191"/>
      <c r="Q38" s="175"/>
      <c r="R38" s="53"/>
      <c r="S38" s="75"/>
      <c r="T38" s="91"/>
      <c r="U38" s="75"/>
    </row>
    <row r="39" spans="1:21" s="117" customFormat="1" ht="22.5" hidden="1">
      <c r="A39" s="287"/>
      <c r="B39" s="172"/>
      <c r="C39" s="256"/>
      <c r="D39" s="238"/>
      <c r="E39" s="255"/>
      <c r="F39" s="128" t="s">
        <v>47</v>
      </c>
      <c r="G39" s="243"/>
      <c r="H39" s="205"/>
      <c r="I39" s="223"/>
      <c r="J39" s="184"/>
      <c r="K39" s="165"/>
      <c r="L39" s="152"/>
      <c r="M39" s="156"/>
      <c r="N39" s="196"/>
      <c r="O39" s="229"/>
      <c r="P39" s="191"/>
      <c r="Q39" s="175"/>
      <c r="R39" s="53"/>
      <c r="S39" s="75"/>
      <c r="T39" s="91"/>
      <c r="U39" s="75"/>
    </row>
    <row r="40" spans="1:21" s="117" customFormat="1" ht="22.5" hidden="1">
      <c r="A40" s="287"/>
      <c r="B40" s="172"/>
      <c r="C40" s="256"/>
      <c r="D40" s="238"/>
      <c r="E40" s="255"/>
      <c r="F40" s="128" t="s">
        <v>48</v>
      </c>
      <c r="G40" s="243"/>
      <c r="H40" s="205"/>
      <c r="I40" s="224"/>
      <c r="J40" s="184"/>
      <c r="K40" s="165"/>
      <c r="L40" s="153"/>
      <c r="M40" s="157"/>
      <c r="N40" s="196"/>
      <c r="O40" s="229"/>
      <c r="P40" s="192"/>
      <c r="Q40" s="176"/>
      <c r="R40" s="53"/>
      <c r="S40" s="75"/>
      <c r="T40" s="91"/>
      <c r="U40" s="75"/>
    </row>
    <row r="41" spans="1:21" s="117" customFormat="1" ht="11.25" customHeight="1" hidden="1">
      <c r="A41" s="287"/>
      <c r="B41" s="172"/>
      <c r="C41" s="256"/>
      <c r="D41" s="238"/>
      <c r="E41" s="255"/>
      <c r="F41" s="128" t="s">
        <v>49</v>
      </c>
      <c r="G41" s="243"/>
      <c r="H41" s="205" t="s">
        <v>285</v>
      </c>
      <c r="I41" s="222"/>
      <c r="J41" s="184">
        <v>3000000</v>
      </c>
      <c r="K41" s="165"/>
      <c r="L41" s="165"/>
      <c r="M41" s="183"/>
      <c r="N41" s="196">
        <v>226783</v>
      </c>
      <c r="O41" s="197" t="s">
        <v>338</v>
      </c>
      <c r="P41" s="190">
        <v>2326783</v>
      </c>
      <c r="Q41" s="174" t="s">
        <v>338</v>
      </c>
      <c r="R41" s="53"/>
      <c r="S41" s="75"/>
      <c r="T41" s="91"/>
      <c r="U41" s="75"/>
    </row>
    <row r="42" spans="1:21" s="117" customFormat="1" ht="22.5" hidden="1">
      <c r="A42" s="287"/>
      <c r="B42" s="172"/>
      <c r="C42" s="256"/>
      <c r="D42" s="238"/>
      <c r="E42" s="255"/>
      <c r="F42" s="128" t="s">
        <v>50</v>
      </c>
      <c r="G42" s="243"/>
      <c r="H42" s="205"/>
      <c r="I42" s="224"/>
      <c r="J42" s="184"/>
      <c r="K42" s="165"/>
      <c r="L42" s="165"/>
      <c r="M42" s="183"/>
      <c r="N42" s="196"/>
      <c r="O42" s="199"/>
      <c r="P42" s="192"/>
      <c r="Q42" s="176"/>
      <c r="R42" s="53"/>
      <c r="S42" s="75"/>
      <c r="T42" s="91"/>
      <c r="U42" s="75"/>
    </row>
    <row r="43" spans="1:21" s="117" customFormat="1" ht="15" customHeight="1" hidden="1">
      <c r="A43" s="287"/>
      <c r="B43" s="172"/>
      <c r="C43" s="256"/>
      <c r="D43" s="238"/>
      <c r="E43" s="255"/>
      <c r="F43" s="170" t="s">
        <v>51</v>
      </c>
      <c r="G43" s="243"/>
      <c r="H43" s="205" t="s">
        <v>286</v>
      </c>
      <c r="I43" s="222"/>
      <c r="J43" s="184">
        <v>13602</v>
      </c>
      <c r="K43" s="165"/>
      <c r="L43" s="165"/>
      <c r="M43" s="183"/>
      <c r="N43" s="196">
        <v>0</v>
      </c>
      <c r="O43" s="197" t="s">
        <v>339</v>
      </c>
      <c r="P43" s="190">
        <v>0</v>
      </c>
      <c r="Q43" s="174" t="s">
        <v>340</v>
      </c>
      <c r="R43" s="53"/>
      <c r="S43" s="75"/>
      <c r="T43" s="91"/>
      <c r="U43" s="75"/>
    </row>
    <row r="44" spans="1:21" s="117" customFormat="1" ht="21" customHeight="1" hidden="1">
      <c r="A44" s="287"/>
      <c r="B44" s="172"/>
      <c r="C44" s="256"/>
      <c r="D44" s="238"/>
      <c r="E44" s="255"/>
      <c r="F44" s="170"/>
      <c r="G44" s="243"/>
      <c r="H44" s="205"/>
      <c r="I44" s="223"/>
      <c r="J44" s="184"/>
      <c r="K44" s="165"/>
      <c r="L44" s="165"/>
      <c r="M44" s="183"/>
      <c r="N44" s="196"/>
      <c r="O44" s="198"/>
      <c r="P44" s="191"/>
      <c r="Q44" s="175"/>
      <c r="R44" s="53"/>
      <c r="S44" s="75"/>
      <c r="T44" s="91"/>
      <c r="U44" s="75"/>
    </row>
    <row r="45" spans="1:21" s="117" customFormat="1" ht="22.5" hidden="1">
      <c r="A45" s="287"/>
      <c r="B45" s="172"/>
      <c r="C45" s="256"/>
      <c r="D45" s="238"/>
      <c r="E45" s="255"/>
      <c r="F45" s="128" t="s">
        <v>52</v>
      </c>
      <c r="G45" s="243"/>
      <c r="H45" s="205"/>
      <c r="I45" s="224"/>
      <c r="J45" s="184"/>
      <c r="K45" s="165"/>
      <c r="L45" s="165"/>
      <c r="M45" s="183"/>
      <c r="N45" s="196"/>
      <c r="O45" s="199"/>
      <c r="P45" s="192"/>
      <c r="Q45" s="176"/>
      <c r="R45" s="53"/>
      <c r="S45" s="75"/>
      <c r="T45" s="91"/>
      <c r="U45" s="75"/>
    </row>
    <row r="46" spans="1:21" s="117" customFormat="1" ht="22.5" hidden="1">
      <c r="A46" s="287"/>
      <c r="B46" s="172"/>
      <c r="C46" s="256"/>
      <c r="D46" s="238"/>
      <c r="E46" s="255"/>
      <c r="F46" s="128" t="s">
        <v>53</v>
      </c>
      <c r="G46" s="243"/>
      <c r="H46" s="221" t="s">
        <v>287</v>
      </c>
      <c r="I46" s="162"/>
      <c r="J46" s="220">
        <v>12200</v>
      </c>
      <c r="K46" s="165"/>
      <c r="L46" s="165"/>
      <c r="M46" s="183"/>
      <c r="N46" s="195">
        <v>0</v>
      </c>
      <c r="O46" s="200" t="s">
        <v>341</v>
      </c>
      <c r="P46" s="190">
        <v>0</v>
      </c>
      <c r="Q46" s="174" t="s">
        <v>340</v>
      </c>
      <c r="R46" s="53"/>
      <c r="S46" s="75"/>
      <c r="T46" s="91"/>
      <c r="U46" s="75"/>
    </row>
    <row r="47" spans="1:21" s="117" customFormat="1" ht="22.5" hidden="1">
      <c r="A47" s="287"/>
      <c r="B47" s="172"/>
      <c r="C47" s="256"/>
      <c r="D47" s="238"/>
      <c r="E47" s="255"/>
      <c r="F47" s="128" t="s">
        <v>54</v>
      </c>
      <c r="G47" s="243"/>
      <c r="H47" s="221"/>
      <c r="I47" s="164"/>
      <c r="J47" s="220"/>
      <c r="K47" s="165"/>
      <c r="L47" s="165"/>
      <c r="M47" s="183"/>
      <c r="N47" s="195"/>
      <c r="O47" s="201"/>
      <c r="P47" s="192"/>
      <c r="Q47" s="176"/>
      <c r="R47" s="53"/>
      <c r="S47" s="75"/>
      <c r="T47" s="91"/>
      <c r="U47" s="75"/>
    </row>
    <row r="48" spans="1:21" s="117" customFormat="1" ht="22.5" hidden="1">
      <c r="A48" s="287"/>
      <c r="B48" s="172"/>
      <c r="C48" s="256"/>
      <c r="D48" s="238"/>
      <c r="E48" s="255"/>
      <c r="F48" s="128" t="s">
        <v>55</v>
      </c>
      <c r="G48" s="243"/>
      <c r="H48" s="205" t="s">
        <v>288</v>
      </c>
      <c r="I48" s="222"/>
      <c r="J48" s="220">
        <v>560000</v>
      </c>
      <c r="K48" s="165"/>
      <c r="L48" s="165"/>
      <c r="M48" s="183"/>
      <c r="N48" s="195">
        <v>0</v>
      </c>
      <c r="O48" s="200" t="s">
        <v>341</v>
      </c>
      <c r="P48" s="190">
        <v>0</v>
      </c>
      <c r="Q48" s="174" t="s">
        <v>340</v>
      </c>
      <c r="R48" s="53"/>
      <c r="S48" s="75"/>
      <c r="T48" s="91"/>
      <c r="U48" s="75"/>
    </row>
    <row r="49" spans="1:21" s="117" customFormat="1" ht="22.5" hidden="1">
      <c r="A49" s="287"/>
      <c r="B49" s="172"/>
      <c r="C49" s="256"/>
      <c r="D49" s="238"/>
      <c r="E49" s="255"/>
      <c r="F49" s="128" t="s">
        <v>56</v>
      </c>
      <c r="G49" s="243"/>
      <c r="H49" s="205"/>
      <c r="I49" s="224"/>
      <c r="J49" s="220"/>
      <c r="K49" s="165"/>
      <c r="L49" s="165"/>
      <c r="M49" s="183"/>
      <c r="N49" s="195"/>
      <c r="O49" s="201"/>
      <c r="P49" s="192"/>
      <c r="Q49" s="176"/>
      <c r="R49" s="53"/>
      <c r="S49" s="75"/>
      <c r="T49" s="91"/>
      <c r="U49" s="75"/>
    </row>
    <row r="50" spans="1:21" s="117" customFormat="1" ht="21.75" customHeight="1" hidden="1">
      <c r="A50" s="287"/>
      <c r="B50" s="172"/>
      <c r="C50" s="256"/>
      <c r="D50" s="238"/>
      <c r="E50" s="255"/>
      <c r="F50" s="128" t="s">
        <v>57</v>
      </c>
      <c r="G50" s="243"/>
      <c r="H50" s="205" t="s">
        <v>325</v>
      </c>
      <c r="I50" s="222"/>
      <c r="J50" s="272">
        <v>1</v>
      </c>
      <c r="K50" s="180">
        <v>1</v>
      </c>
      <c r="L50" s="152"/>
      <c r="M50" s="181" t="s">
        <v>366</v>
      </c>
      <c r="N50" s="219">
        <v>0</v>
      </c>
      <c r="O50" s="230" t="s">
        <v>342</v>
      </c>
      <c r="P50" s="190">
        <v>0</v>
      </c>
      <c r="Q50" s="174" t="s">
        <v>343</v>
      </c>
      <c r="R50" s="53"/>
      <c r="S50" s="75"/>
      <c r="T50" s="91"/>
      <c r="U50" s="75"/>
    </row>
    <row r="51" spans="1:21" s="117" customFormat="1" ht="21.75" customHeight="1" hidden="1">
      <c r="A51" s="287"/>
      <c r="B51" s="172"/>
      <c r="C51" s="256"/>
      <c r="D51" s="238"/>
      <c r="E51" s="255"/>
      <c r="F51" s="128" t="s">
        <v>58</v>
      </c>
      <c r="G51" s="243"/>
      <c r="H51" s="205"/>
      <c r="I51" s="223"/>
      <c r="J51" s="272"/>
      <c r="K51" s="180"/>
      <c r="L51" s="152"/>
      <c r="M51" s="181"/>
      <c r="N51" s="219"/>
      <c r="O51" s="231"/>
      <c r="P51" s="191"/>
      <c r="Q51" s="175"/>
      <c r="R51" s="53"/>
      <c r="S51" s="75"/>
      <c r="T51" s="91"/>
      <c r="U51" s="75"/>
    </row>
    <row r="52" spans="1:21" s="117" customFormat="1" ht="21.75" customHeight="1" hidden="1">
      <c r="A52" s="287"/>
      <c r="B52" s="172"/>
      <c r="C52" s="256"/>
      <c r="D52" s="238"/>
      <c r="E52" s="255"/>
      <c r="F52" s="128" t="s">
        <v>59</v>
      </c>
      <c r="G52" s="243"/>
      <c r="H52" s="205"/>
      <c r="I52" s="224"/>
      <c r="J52" s="272"/>
      <c r="K52" s="180"/>
      <c r="L52" s="153"/>
      <c r="M52" s="182"/>
      <c r="N52" s="219"/>
      <c r="O52" s="232"/>
      <c r="P52" s="192"/>
      <c r="Q52" s="176"/>
      <c r="R52" s="53"/>
      <c r="S52" s="75"/>
      <c r="T52" s="91"/>
      <c r="U52" s="75"/>
    </row>
    <row r="53" spans="1:21" s="117" customFormat="1" ht="55.5" customHeight="1" hidden="1">
      <c r="A53" s="287"/>
      <c r="B53" s="172"/>
      <c r="C53" s="256"/>
      <c r="D53" s="238"/>
      <c r="E53" s="255"/>
      <c r="F53" s="128" t="s">
        <v>60</v>
      </c>
      <c r="G53" s="243"/>
      <c r="H53" s="205" t="s">
        <v>289</v>
      </c>
      <c r="I53" s="222"/>
      <c r="J53" s="184" t="s">
        <v>68</v>
      </c>
      <c r="K53" s="165"/>
      <c r="L53" s="154"/>
      <c r="M53" s="155"/>
      <c r="N53" s="196">
        <v>0</v>
      </c>
      <c r="O53" s="197" t="s">
        <v>344</v>
      </c>
      <c r="P53" s="190">
        <v>0</v>
      </c>
      <c r="Q53" s="174" t="s">
        <v>345</v>
      </c>
      <c r="R53" s="53"/>
      <c r="S53" s="75"/>
      <c r="T53" s="91"/>
      <c r="U53" s="75"/>
    </row>
    <row r="54" spans="1:21" s="117" customFormat="1" ht="55.5" customHeight="1" hidden="1">
      <c r="A54" s="287"/>
      <c r="B54" s="172"/>
      <c r="C54" s="256"/>
      <c r="D54" s="238"/>
      <c r="E54" s="255"/>
      <c r="F54" s="128" t="s">
        <v>61</v>
      </c>
      <c r="G54" s="243"/>
      <c r="H54" s="205"/>
      <c r="I54" s="224"/>
      <c r="J54" s="184"/>
      <c r="K54" s="165"/>
      <c r="L54" s="153"/>
      <c r="M54" s="157"/>
      <c r="N54" s="196"/>
      <c r="O54" s="199"/>
      <c r="P54" s="192"/>
      <c r="Q54" s="176"/>
      <c r="R54" s="53"/>
      <c r="S54" s="75"/>
      <c r="T54" s="91"/>
      <c r="U54" s="75"/>
    </row>
    <row r="55" spans="1:21" s="117" customFormat="1" ht="281.25" hidden="1">
      <c r="A55" s="287"/>
      <c r="B55" s="172"/>
      <c r="C55" s="256"/>
      <c r="D55" s="238"/>
      <c r="E55" s="255"/>
      <c r="F55" s="128" t="s">
        <v>62</v>
      </c>
      <c r="G55" s="243"/>
      <c r="H55" s="76" t="s">
        <v>290</v>
      </c>
      <c r="I55" s="76"/>
      <c r="J55" s="78">
        <v>225000</v>
      </c>
      <c r="L55" s="68"/>
      <c r="M55" s="71"/>
      <c r="N55" s="53">
        <v>0</v>
      </c>
      <c r="O55" s="75" t="s">
        <v>346</v>
      </c>
      <c r="P55" s="53">
        <v>0</v>
      </c>
      <c r="Q55" s="75" t="s">
        <v>347</v>
      </c>
      <c r="R55" s="53"/>
      <c r="S55" s="75"/>
      <c r="T55" s="91"/>
      <c r="U55" s="75"/>
    </row>
    <row r="56" spans="1:21" s="117" customFormat="1" ht="29.25" customHeight="1" hidden="1">
      <c r="A56" s="287"/>
      <c r="B56" s="172"/>
      <c r="C56" s="256"/>
      <c r="D56" s="238"/>
      <c r="E56" s="255"/>
      <c r="F56" s="128" t="s">
        <v>63</v>
      </c>
      <c r="G56" s="243"/>
      <c r="H56" s="205" t="s">
        <v>326</v>
      </c>
      <c r="I56" s="222"/>
      <c r="J56" s="184">
        <v>3000</v>
      </c>
      <c r="K56" s="165"/>
      <c r="L56" s="154"/>
      <c r="M56" s="155"/>
      <c r="N56" s="196">
        <v>0</v>
      </c>
      <c r="O56" s="197" t="s">
        <v>334</v>
      </c>
      <c r="P56" s="190">
        <v>0</v>
      </c>
      <c r="Q56" s="174" t="s">
        <v>335</v>
      </c>
      <c r="R56" s="53"/>
      <c r="S56" s="75"/>
      <c r="T56" s="91"/>
      <c r="U56" s="75"/>
    </row>
    <row r="57" spans="1:21" s="117" customFormat="1" ht="29.25" customHeight="1" hidden="1">
      <c r="A57" s="287"/>
      <c r="B57" s="172"/>
      <c r="C57" s="256"/>
      <c r="D57" s="238"/>
      <c r="E57" s="255"/>
      <c r="F57" s="128" t="s">
        <v>64</v>
      </c>
      <c r="G57" s="243"/>
      <c r="H57" s="205"/>
      <c r="I57" s="224"/>
      <c r="J57" s="184"/>
      <c r="K57" s="165"/>
      <c r="L57" s="153"/>
      <c r="M57" s="157"/>
      <c r="N57" s="196"/>
      <c r="O57" s="199"/>
      <c r="P57" s="192"/>
      <c r="Q57" s="176"/>
      <c r="R57" s="53"/>
      <c r="S57" s="75"/>
      <c r="T57" s="91"/>
      <c r="U57" s="75"/>
    </row>
    <row r="58" spans="1:21" s="117" customFormat="1" ht="15" customHeight="1" hidden="1">
      <c r="A58" s="287"/>
      <c r="B58" s="172"/>
      <c r="C58" s="256"/>
      <c r="D58" s="238"/>
      <c r="E58" s="255"/>
      <c r="F58" s="128" t="s">
        <v>45</v>
      </c>
      <c r="G58" s="243"/>
      <c r="H58" s="205" t="s">
        <v>327</v>
      </c>
      <c r="I58" s="222" t="s">
        <v>328</v>
      </c>
      <c r="J58" s="184">
        <v>5000</v>
      </c>
      <c r="K58" s="154"/>
      <c r="L58" s="154"/>
      <c r="M58" s="155"/>
      <c r="N58" s="196">
        <v>0</v>
      </c>
      <c r="O58" s="197" t="s">
        <v>348</v>
      </c>
      <c r="P58" s="190">
        <v>3143</v>
      </c>
      <c r="Q58" s="174" t="s">
        <v>333</v>
      </c>
      <c r="R58" s="53"/>
      <c r="S58" s="75"/>
      <c r="T58" s="91"/>
      <c r="U58" s="75"/>
    </row>
    <row r="59" spans="1:21" s="117" customFormat="1" ht="67.5" hidden="1">
      <c r="A59" s="287"/>
      <c r="B59" s="172"/>
      <c r="C59" s="256"/>
      <c r="D59" s="238"/>
      <c r="E59" s="255"/>
      <c r="F59" s="128" t="s">
        <v>65</v>
      </c>
      <c r="G59" s="243"/>
      <c r="H59" s="205"/>
      <c r="I59" s="223"/>
      <c r="J59" s="184"/>
      <c r="K59" s="152"/>
      <c r="L59" s="152"/>
      <c r="M59" s="156"/>
      <c r="N59" s="196"/>
      <c r="O59" s="198"/>
      <c r="P59" s="191"/>
      <c r="Q59" s="175"/>
      <c r="R59" s="53"/>
      <c r="S59" s="75"/>
      <c r="T59" s="91"/>
      <c r="U59" s="75"/>
    </row>
    <row r="60" spans="1:21" s="117" customFormat="1" ht="22.5" hidden="1">
      <c r="A60" s="287"/>
      <c r="B60" s="172"/>
      <c r="C60" s="256"/>
      <c r="D60" s="238"/>
      <c r="E60" s="255"/>
      <c r="F60" s="128" t="s">
        <v>66</v>
      </c>
      <c r="G60" s="243"/>
      <c r="H60" s="205"/>
      <c r="I60" s="223"/>
      <c r="J60" s="184"/>
      <c r="K60" s="152"/>
      <c r="L60" s="152"/>
      <c r="M60" s="156"/>
      <c r="N60" s="196"/>
      <c r="O60" s="198"/>
      <c r="P60" s="191"/>
      <c r="Q60" s="175"/>
      <c r="R60" s="53"/>
      <c r="S60" s="75"/>
      <c r="T60" s="91"/>
      <c r="U60" s="75"/>
    </row>
    <row r="61" spans="1:21" s="117" customFormat="1" ht="22.5" hidden="1">
      <c r="A61" s="287"/>
      <c r="B61" s="172"/>
      <c r="C61" s="256"/>
      <c r="D61" s="238"/>
      <c r="E61" s="255"/>
      <c r="F61" s="128" t="s">
        <v>67</v>
      </c>
      <c r="G61" s="243"/>
      <c r="H61" s="205"/>
      <c r="I61" s="224"/>
      <c r="J61" s="184"/>
      <c r="K61" s="153"/>
      <c r="L61" s="153"/>
      <c r="M61" s="157"/>
      <c r="N61" s="196"/>
      <c r="O61" s="199"/>
      <c r="P61" s="192"/>
      <c r="Q61" s="176"/>
      <c r="R61" s="53"/>
      <c r="S61" s="75"/>
      <c r="T61" s="91"/>
      <c r="U61" s="75"/>
    </row>
    <row r="62" spans="1:21" s="123" customFormat="1" ht="6" customHeight="1" hidden="1">
      <c r="A62" s="118"/>
      <c r="B62" s="119"/>
      <c r="C62" s="120"/>
      <c r="D62" s="238"/>
      <c r="E62" s="24"/>
      <c r="F62" s="24"/>
      <c r="G62" s="24"/>
      <c r="H62" s="24"/>
      <c r="I62" s="24"/>
      <c r="J62" s="24"/>
      <c r="K62" s="46"/>
      <c r="L62" s="24"/>
      <c r="M62" s="58"/>
      <c r="N62" s="47"/>
      <c r="O62" s="64"/>
      <c r="P62" s="121"/>
      <c r="Q62" s="122"/>
      <c r="R62" s="62"/>
      <c r="S62" s="122"/>
      <c r="T62" s="121"/>
      <c r="U62" s="122"/>
    </row>
    <row r="63" spans="1:21" s="132" customFormat="1" ht="50.25" customHeight="1" hidden="1">
      <c r="A63" s="171" t="s">
        <v>71</v>
      </c>
      <c r="B63" s="289" t="s">
        <v>69</v>
      </c>
      <c r="C63" s="289">
        <v>23700000000</v>
      </c>
      <c r="D63" s="238"/>
      <c r="E63" s="255" t="s">
        <v>191</v>
      </c>
      <c r="F63" s="131" t="s">
        <v>70</v>
      </c>
      <c r="G63" s="247" t="s">
        <v>190</v>
      </c>
      <c r="H63" s="170" t="s">
        <v>188</v>
      </c>
      <c r="I63" s="170" t="s">
        <v>330</v>
      </c>
      <c r="J63" s="290">
        <v>94</v>
      </c>
      <c r="K63" s="169"/>
      <c r="L63" s="170"/>
      <c r="M63" s="213"/>
      <c r="N63" s="210">
        <v>5</v>
      </c>
      <c r="O63" s="233" t="s">
        <v>218</v>
      </c>
      <c r="P63" s="210">
        <v>15</v>
      </c>
      <c r="Q63" s="233" t="s">
        <v>249</v>
      </c>
      <c r="R63" s="53"/>
      <c r="S63" s="75"/>
      <c r="T63" s="91"/>
      <c r="U63" s="75"/>
    </row>
    <row r="64" spans="1:21" s="132" customFormat="1" ht="50.25" customHeight="1" hidden="1">
      <c r="A64" s="171"/>
      <c r="B64" s="289"/>
      <c r="C64" s="289"/>
      <c r="D64" s="238"/>
      <c r="E64" s="255"/>
      <c r="F64" s="131" t="s">
        <v>176</v>
      </c>
      <c r="G64" s="248"/>
      <c r="H64" s="170"/>
      <c r="I64" s="170"/>
      <c r="J64" s="291"/>
      <c r="K64" s="169"/>
      <c r="L64" s="170"/>
      <c r="M64" s="214"/>
      <c r="N64" s="211"/>
      <c r="O64" s="234"/>
      <c r="P64" s="211"/>
      <c r="Q64" s="234"/>
      <c r="R64" s="53"/>
      <c r="S64" s="75"/>
      <c r="T64" s="91"/>
      <c r="U64" s="75"/>
    </row>
    <row r="65" spans="1:21" s="132" customFormat="1" ht="50.25" customHeight="1" hidden="1">
      <c r="A65" s="171"/>
      <c r="B65" s="289"/>
      <c r="C65" s="289"/>
      <c r="D65" s="238"/>
      <c r="E65" s="255"/>
      <c r="F65" s="131" t="s">
        <v>177</v>
      </c>
      <c r="G65" s="248"/>
      <c r="H65" s="170"/>
      <c r="I65" s="170"/>
      <c r="J65" s="291"/>
      <c r="K65" s="169"/>
      <c r="L65" s="170"/>
      <c r="M65" s="214"/>
      <c r="N65" s="211"/>
      <c r="O65" s="234"/>
      <c r="P65" s="211"/>
      <c r="Q65" s="234"/>
      <c r="R65" s="53"/>
      <c r="S65" s="75"/>
      <c r="T65" s="91"/>
      <c r="U65" s="75"/>
    </row>
    <row r="66" spans="1:21" s="132" customFormat="1" ht="50.25" customHeight="1" hidden="1">
      <c r="A66" s="171"/>
      <c r="B66" s="289"/>
      <c r="C66" s="289"/>
      <c r="D66" s="238"/>
      <c r="E66" s="255"/>
      <c r="F66" s="131" t="s">
        <v>178</v>
      </c>
      <c r="G66" s="248"/>
      <c r="H66" s="170"/>
      <c r="I66" s="170"/>
      <c r="J66" s="291"/>
      <c r="K66" s="169"/>
      <c r="L66" s="170"/>
      <c r="M66" s="214"/>
      <c r="N66" s="211"/>
      <c r="O66" s="234"/>
      <c r="P66" s="211"/>
      <c r="Q66" s="234"/>
      <c r="R66" s="53"/>
      <c r="S66" s="75"/>
      <c r="T66" s="91"/>
      <c r="U66" s="75"/>
    </row>
    <row r="67" spans="1:21" s="132" customFormat="1" ht="15" hidden="1">
      <c r="A67" s="171"/>
      <c r="B67" s="289"/>
      <c r="C67" s="289"/>
      <c r="D67" s="238"/>
      <c r="E67" s="255"/>
      <c r="F67" s="131" t="s">
        <v>179</v>
      </c>
      <c r="G67" s="248"/>
      <c r="H67" s="170"/>
      <c r="I67" s="170"/>
      <c r="J67" s="292"/>
      <c r="K67" s="169"/>
      <c r="L67" s="170"/>
      <c r="M67" s="215"/>
      <c r="N67" s="212"/>
      <c r="O67" s="235"/>
      <c r="P67" s="212"/>
      <c r="Q67" s="235"/>
      <c r="R67" s="53"/>
      <c r="S67" s="75"/>
      <c r="T67" s="91"/>
      <c r="U67" s="75"/>
    </row>
    <row r="68" spans="1:21" s="117" customFormat="1" ht="97.5" customHeight="1" hidden="1">
      <c r="A68" s="171"/>
      <c r="B68" s="289"/>
      <c r="C68" s="289"/>
      <c r="D68" s="238"/>
      <c r="E68" s="255"/>
      <c r="F68" s="293" t="s">
        <v>180</v>
      </c>
      <c r="G68" s="248"/>
      <c r="H68" s="205" t="s">
        <v>188</v>
      </c>
      <c r="I68" s="205" t="s">
        <v>329</v>
      </c>
      <c r="J68" s="205">
        <v>95</v>
      </c>
      <c r="K68" s="154"/>
      <c r="L68" s="205"/>
      <c r="M68" s="155"/>
      <c r="N68" s="206">
        <v>0</v>
      </c>
      <c r="O68" s="174" t="s">
        <v>219</v>
      </c>
      <c r="P68" s="206">
        <v>0</v>
      </c>
      <c r="Q68" s="174" t="s">
        <v>250</v>
      </c>
      <c r="R68" s="53"/>
      <c r="S68" s="75"/>
      <c r="T68" s="91"/>
      <c r="U68" s="75"/>
    </row>
    <row r="69" spans="1:21" s="117" customFormat="1" ht="97.5" customHeight="1" hidden="1">
      <c r="A69" s="171"/>
      <c r="B69" s="289"/>
      <c r="C69" s="289"/>
      <c r="D69" s="238"/>
      <c r="E69" s="255"/>
      <c r="F69" s="294"/>
      <c r="G69" s="248"/>
      <c r="H69" s="205"/>
      <c r="I69" s="205"/>
      <c r="J69" s="205"/>
      <c r="K69" s="152"/>
      <c r="L69" s="205"/>
      <c r="M69" s="156"/>
      <c r="N69" s="206"/>
      <c r="O69" s="175"/>
      <c r="P69" s="206"/>
      <c r="Q69" s="175"/>
      <c r="R69" s="53"/>
      <c r="S69" s="75"/>
      <c r="T69" s="91"/>
      <c r="U69" s="75"/>
    </row>
    <row r="70" spans="1:21" s="117" customFormat="1" ht="15" hidden="1">
      <c r="A70" s="171"/>
      <c r="B70" s="289"/>
      <c r="C70" s="289"/>
      <c r="D70" s="238"/>
      <c r="E70" s="255"/>
      <c r="F70" s="295"/>
      <c r="G70" s="248"/>
      <c r="H70" s="205"/>
      <c r="I70" s="205"/>
      <c r="J70" s="205"/>
      <c r="K70" s="153"/>
      <c r="L70" s="205"/>
      <c r="M70" s="157"/>
      <c r="N70" s="206"/>
      <c r="O70" s="176"/>
      <c r="P70" s="206"/>
      <c r="Q70" s="176"/>
      <c r="R70" s="53"/>
      <c r="S70" s="75"/>
      <c r="T70" s="91"/>
      <c r="U70" s="75"/>
    </row>
    <row r="71" spans="1:21" s="117" customFormat="1" ht="22.5" customHeight="1" hidden="1">
      <c r="A71" s="171"/>
      <c r="B71" s="289"/>
      <c r="C71" s="289"/>
      <c r="D71" s="238"/>
      <c r="E71" s="255"/>
      <c r="F71" s="18" t="s">
        <v>181</v>
      </c>
      <c r="G71" s="248"/>
      <c r="H71" s="205" t="s">
        <v>189</v>
      </c>
      <c r="I71" s="205" t="s">
        <v>385</v>
      </c>
      <c r="J71" s="205">
        <v>94</v>
      </c>
      <c r="K71" s="154"/>
      <c r="L71" s="154"/>
      <c r="M71" s="155"/>
      <c r="N71" s="206">
        <v>51</v>
      </c>
      <c r="O71" s="218" t="s">
        <v>217</v>
      </c>
      <c r="P71" s="206">
        <v>51</v>
      </c>
      <c r="Q71" s="174" t="s">
        <v>251</v>
      </c>
      <c r="R71" s="53"/>
      <c r="S71" s="75"/>
      <c r="T71" s="91"/>
      <c r="U71" s="75"/>
    </row>
    <row r="72" spans="1:21" s="117" customFormat="1" ht="15" hidden="1">
      <c r="A72" s="171"/>
      <c r="B72" s="289"/>
      <c r="C72" s="289"/>
      <c r="D72" s="238"/>
      <c r="E72" s="255"/>
      <c r="F72" s="18" t="s">
        <v>182</v>
      </c>
      <c r="G72" s="248"/>
      <c r="H72" s="205"/>
      <c r="I72" s="205"/>
      <c r="J72" s="205"/>
      <c r="K72" s="152"/>
      <c r="L72" s="152"/>
      <c r="M72" s="156"/>
      <c r="N72" s="206"/>
      <c r="O72" s="218"/>
      <c r="P72" s="206"/>
      <c r="Q72" s="175"/>
      <c r="R72" s="53"/>
      <c r="S72" s="75"/>
      <c r="T72" s="91"/>
      <c r="U72" s="75"/>
    </row>
    <row r="73" spans="1:21" s="117" customFormat="1" ht="15" hidden="1">
      <c r="A73" s="171"/>
      <c r="B73" s="289"/>
      <c r="C73" s="289"/>
      <c r="D73" s="238"/>
      <c r="E73" s="255"/>
      <c r="F73" s="18" t="s">
        <v>183</v>
      </c>
      <c r="G73" s="248"/>
      <c r="H73" s="205"/>
      <c r="I73" s="205"/>
      <c r="J73" s="205"/>
      <c r="K73" s="152"/>
      <c r="L73" s="152"/>
      <c r="M73" s="156"/>
      <c r="N73" s="206"/>
      <c r="O73" s="218"/>
      <c r="P73" s="206"/>
      <c r="Q73" s="175"/>
      <c r="R73" s="53"/>
      <c r="S73" s="75"/>
      <c r="T73" s="91"/>
      <c r="U73" s="75"/>
    </row>
    <row r="74" spans="1:21" s="117" customFormat="1" ht="15" hidden="1">
      <c r="A74" s="171"/>
      <c r="B74" s="289"/>
      <c r="C74" s="289"/>
      <c r="D74" s="238" t="s">
        <v>194</v>
      </c>
      <c r="E74" s="255"/>
      <c r="F74" s="18" t="s">
        <v>184</v>
      </c>
      <c r="G74" s="248"/>
      <c r="H74" s="205"/>
      <c r="I74" s="205"/>
      <c r="J74" s="205"/>
      <c r="K74" s="152"/>
      <c r="L74" s="152"/>
      <c r="M74" s="156"/>
      <c r="N74" s="206"/>
      <c r="O74" s="218"/>
      <c r="P74" s="206"/>
      <c r="Q74" s="175"/>
      <c r="R74" s="53"/>
      <c r="S74" s="75"/>
      <c r="T74" s="91"/>
      <c r="U74" s="75"/>
    </row>
    <row r="75" spans="1:21" s="117" customFormat="1" ht="15" hidden="1">
      <c r="A75" s="171"/>
      <c r="B75" s="289"/>
      <c r="C75" s="289"/>
      <c r="D75" s="238"/>
      <c r="E75" s="255"/>
      <c r="F75" s="18" t="s">
        <v>185</v>
      </c>
      <c r="G75" s="248"/>
      <c r="H75" s="205"/>
      <c r="I75" s="205"/>
      <c r="J75" s="205"/>
      <c r="K75" s="152"/>
      <c r="L75" s="152"/>
      <c r="M75" s="156"/>
      <c r="N75" s="206"/>
      <c r="O75" s="218"/>
      <c r="P75" s="206"/>
      <c r="Q75" s="175"/>
      <c r="R75" s="53"/>
      <c r="S75" s="75"/>
      <c r="T75" s="91"/>
      <c r="U75" s="75"/>
    </row>
    <row r="76" spans="1:21" s="117" customFormat="1" ht="15" hidden="1">
      <c r="A76" s="171"/>
      <c r="B76" s="289"/>
      <c r="C76" s="289"/>
      <c r="D76" s="238"/>
      <c r="E76" s="255"/>
      <c r="F76" s="18" t="s">
        <v>186</v>
      </c>
      <c r="G76" s="248"/>
      <c r="H76" s="205"/>
      <c r="I76" s="205"/>
      <c r="J76" s="205"/>
      <c r="K76" s="152"/>
      <c r="L76" s="152"/>
      <c r="M76" s="156"/>
      <c r="N76" s="206"/>
      <c r="O76" s="218"/>
      <c r="P76" s="206"/>
      <c r="Q76" s="175"/>
      <c r="R76" s="53"/>
      <c r="S76" s="75"/>
      <c r="T76" s="91"/>
      <c r="U76" s="75"/>
    </row>
    <row r="77" spans="1:21" s="117" customFormat="1" ht="15" hidden="1">
      <c r="A77" s="171"/>
      <c r="B77" s="289"/>
      <c r="C77" s="289"/>
      <c r="D77" s="238"/>
      <c r="E77" s="255"/>
      <c r="F77" s="18" t="s">
        <v>187</v>
      </c>
      <c r="G77" s="249"/>
      <c r="H77" s="205"/>
      <c r="I77" s="205"/>
      <c r="J77" s="205"/>
      <c r="K77" s="153"/>
      <c r="L77" s="153"/>
      <c r="M77" s="157"/>
      <c r="N77" s="206"/>
      <c r="O77" s="218"/>
      <c r="P77" s="206"/>
      <c r="Q77" s="176"/>
      <c r="R77" s="53"/>
      <c r="S77" s="75"/>
      <c r="T77" s="91"/>
      <c r="U77" s="75"/>
    </row>
    <row r="78" spans="1:21" s="123" customFormat="1" ht="6" customHeight="1" hidden="1">
      <c r="A78" s="118"/>
      <c r="B78" s="119"/>
      <c r="C78" s="120"/>
      <c r="D78" s="238"/>
      <c r="E78" s="24"/>
      <c r="F78" s="24"/>
      <c r="G78" s="24"/>
      <c r="H78" s="24"/>
      <c r="I78" s="24"/>
      <c r="J78" s="24"/>
      <c r="K78" s="46"/>
      <c r="L78" s="24"/>
      <c r="M78" s="58"/>
      <c r="N78" s="47"/>
      <c r="O78" s="64"/>
      <c r="P78" s="121"/>
      <c r="Q78" s="122"/>
      <c r="R78" s="62"/>
      <c r="S78" s="122"/>
      <c r="T78" s="121"/>
      <c r="U78" s="122"/>
    </row>
    <row r="79" spans="1:21" s="117" customFormat="1" ht="22.5" hidden="1">
      <c r="A79" s="253" t="s">
        <v>21</v>
      </c>
      <c r="B79" s="172" t="s">
        <v>72</v>
      </c>
      <c r="C79" s="173">
        <v>155687900000</v>
      </c>
      <c r="D79" s="238"/>
      <c r="E79" s="255" t="s">
        <v>73</v>
      </c>
      <c r="F79" s="128" t="s">
        <v>74</v>
      </c>
      <c r="G79" s="243" t="s">
        <v>75</v>
      </c>
      <c r="H79" s="205" t="s">
        <v>386</v>
      </c>
      <c r="I79" s="222"/>
      <c r="J79" s="158">
        <v>67</v>
      </c>
      <c r="K79" s="154"/>
      <c r="L79" s="154"/>
      <c r="M79" s="155"/>
      <c r="N79" s="297">
        <v>0</v>
      </c>
      <c r="O79" s="216" t="s">
        <v>214</v>
      </c>
      <c r="P79" s="297">
        <v>0</v>
      </c>
      <c r="Q79" s="303" t="s">
        <v>252</v>
      </c>
      <c r="R79" s="53"/>
      <c r="S79" s="75"/>
      <c r="T79" s="91"/>
      <c r="U79" s="75"/>
    </row>
    <row r="80" spans="1:21" s="117" customFormat="1" ht="33.75" hidden="1">
      <c r="A80" s="253"/>
      <c r="B80" s="172"/>
      <c r="C80" s="173"/>
      <c r="D80" s="238"/>
      <c r="E80" s="255"/>
      <c r="F80" s="128" t="s">
        <v>150</v>
      </c>
      <c r="G80" s="243"/>
      <c r="H80" s="205"/>
      <c r="I80" s="223"/>
      <c r="J80" s="158"/>
      <c r="K80" s="152"/>
      <c r="L80" s="152"/>
      <c r="M80" s="156"/>
      <c r="N80" s="297"/>
      <c r="O80" s="216"/>
      <c r="P80" s="297"/>
      <c r="Q80" s="304"/>
      <c r="R80" s="53"/>
      <c r="S80" s="75"/>
      <c r="T80" s="91"/>
      <c r="U80" s="75"/>
    </row>
    <row r="81" spans="1:21" s="117" customFormat="1" ht="22.5" hidden="1">
      <c r="A81" s="253"/>
      <c r="B81" s="172"/>
      <c r="C81" s="173"/>
      <c r="D81" s="238"/>
      <c r="E81" s="255"/>
      <c r="F81" s="128" t="s">
        <v>151</v>
      </c>
      <c r="G81" s="243"/>
      <c r="H81" s="205"/>
      <c r="I81" s="223"/>
      <c r="J81" s="158"/>
      <c r="K81" s="152"/>
      <c r="L81" s="152"/>
      <c r="M81" s="156"/>
      <c r="N81" s="297"/>
      <c r="O81" s="216"/>
      <c r="P81" s="297"/>
      <c r="Q81" s="304"/>
      <c r="R81" s="53"/>
      <c r="S81" s="75"/>
      <c r="T81" s="91"/>
      <c r="U81" s="75"/>
    </row>
    <row r="82" spans="1:21" s="117" customFormat="1" ht="33.75" hidden="1">
      <c r="A82" s="253"/>
      <c r="B82" s="172"/>
      <c r="C82" s="173"/>
      <c r="D82" s="238"/>
      <c r="E82" s="255"/>
      <c r="F82" s="128" t="s">
        <v>152</v>
      </c>
      <c r="G82" s="243"/>
      <c r="H82" s="205"/>
      <c r="I82" s="223"/>
      <c r="J82" s="158"/>
      <c r="K82" s="152"/>
      <c r="L82" s="152"/>
      <c r="M82" s="156"/>
      <c r="N82" s="297"/>
      <c r="O82" s="216"/>
      <c r="P82" s="297"/>
      <c r="Q82" s="304"/>
      <c r="R82" s="53"/>
      <c r="S82" s="75"/>
      <c r="T82" s="91"/>
      <c r="U82" s="75"/>
    </row>
    <row r="83" spans="1:21" s="117" customFormat="1" ht="45" hidden="1">
      <c r="A83" s="253"/>
      <c r="B83" s="172"/>
      <c r="C83" s="173"/>
      <c r="D83" s="238"/>
      <c r="E83" s="255"/>
      <c r="F83" s="128" t="s">
        <v>153</v>
      </c>
      <c r="G83" s="243"/>
      <c r="H83" s="205"/>
      <c r="I83" s="223"/>
      <c r="J83" s="158"/>
      <c r="K83" s="152"/>
      <c r="L83" s="152"/>
      <c r="M83" s="156"/>
      <c r="N83" s="297"/>
      <c r="O83" s="216"/>
      <c r="P83" s="297"/>
      <c r="Q83" s="304"/>
      <c r="R83" s="53"/>
      <c r="S83" s="75"/>
      <c r="T83" s="91"/>
      <c r="U83" s="75"/>
    </row>
    <row r="84" spans="1:21" s="117" customFormat="1" ht="45" hidden="1">
      <c r="A84" s="253"/>
      <c r="B84" s="172"/>
      <c r="C84" s="173"/>
      <c r="D84" s="238"/>
      <c r="E84" s="255"/>
      <c r="F84" s="128" t="s">
        <v>154</v>
      </c>
      <c r="G84" s="243"/>
      <c r="H84" s="205"/>
      <c r="I84" s="224"/>
      <c r="J84" s="158"/>
      <c r="K84" s="153"/>
      <c r="L84" s="153"/>
      <c r="M84" s="157"/>
      <c r="N84" s="297"/>
      <c r="O84" s="216"/>
      <c r="P84" s="297"/>
      <c r="Q84" s="305"/>
      <c r="R84" s="53"/>
      <c r="S84" s="75"/>
      <c r="T84" s="91"/>
      <c r="U84" s="75"/>
    </row>
    <row r="85" spans="1:21" s="123" customFormat="1" ht="6" customHeight="1" hidden="1">
      <c r="A85" s="118"/>
      <c r="B85" s="119"/>
      <c r="C85" s="120"/>
      <c r="D85" s="238"/>
      <c r="E85" s="24"/>
      <c r="F85" s="24"/>
      <c r="G85" s="24"/>
      <c r="H85" s="24"/>
      <c r="I85" s="24"/>
      <c r="J85" s="24"/>
      <c r="K85" s="48"/>
      <c r="L85" s="24"/>
      <c r="M85" s="58"/>
      <c r="N85" s="47"/>
      <c r="O85" s="64"/>
      <c r="P85" s="47"/>
      <c r="Q85" s="63"/>
      <c r="R85" s="47"/>
      <c r="S85" s="63"/>
      <c r="T85" s="47"/>
      <c r="U85" s="63"/>
    </row>
    <row r="86" spans="1:21" s="117" customFormat="1" ht="38.25" customHeight="1" hidden="1">
      <c r="A86" s="253" t="s">
        <v>21</v>
      </c>
      <c r="B86" s="172" t="s">
        <v>76</v>
      </c>
      <c r="C86" s="173">
        <v>12103870000</v>
      </c>
      <c r="D86" s="238"/>
      <c r="E86" s="285" t="s">
        <v>73</v>
      </c>
      <c r="F86" s="128" t="s">
        <v>74</v>
      </c>
      <c r="G86" s="243" t="s">
        <v>75</v>
      </c>
      <c r="H86" s="205" t="s">
        <v>387</v>
      </c>
      <c r="I86" s="222"/>
      <c r="J86" s="158">
        <v>5</v>
      </c>
      <c r="K86" s="154"/>
      <c r="L86" s="154"/>
      <c r="M86" s="155"/>
      <c r="N86" s="297">
        <v>0</v>
      </c>
      <c r="O86" s="216" t="s">
        <v>215</v>
      </c>
      <c r="P86" s="297">
        <v>0</v>
      </c>
      <c r="Q86" s="303" t="s">
        <v>253</v>
      </c>
      <c r="R86" s="53"/>
      <c r="S86" s="75"/>
      <c r="T86" s="91"/>
      <c r="U86" s="75"/>
    </row>
    <row r="87" spans="1:21" s="117" customFormat="1" ht="33.75" hidden="1">
      <c r="A87" s="253"/>
      <c r="B87" s="172"/>
      <c r="C87" s="173"/>
      <c r="D87" s="238"/>
      <c r="E87" s="285"/>
      <c r="F87" s="128" t="s">
        <v>150</v>
      </c>
      <c r="G87" s="243"/>
      <c r="H87" s="205"/>
      <c r="I87" s="223"/>
      <c r="J87" s="158"/>
      <c r="K87" s="152"/>
      <c r="L87" s="152"/>
      <c r="M87" s="156"/>
      <c r="N87" s="297"/>
      <c r="O87" s="216"/>
      <c r="P87" s="297"/>
      <c r="Q87" s="304"/>
      <c r="R87" s="53"/>
      <c r="S87" s="75"/>
      <c r="T87" s="91"/>
      <c r="U87" s="75"/>
    </row>
    <row r="88" spans="1:21" s="117" customFormat="1" ht="22.5" hidden="1">
      <c r="A88" s="253"/>
      <c r="B88" s="172"/>
      <c r="C88" s="173"/>
      <c r="D88" s="238"/>
      <c r="E88" s="285"/>
      <c r="F88" s="128" t="s">
        <v>151</v>
      </c>
      <c r="G88" s="243"/>
      <c r="H88" s="205"/>
      <c r="I88" s="223"/>
      <c r="J88" s="158"/>
      <c r="K88" s="152"/>
      <c r="L88" s="152"/>
      <c r="M88" s="156"/>
      <c r="N88" s="297"/>
      <c r="O88" s="216"/>
      <c r="P88" s="297"/>
      <c r="Q88" s="304"/>
      <c r="R88" s="53"/>
      <c r="S88" s="75"/>
      <c r="T88" s="91"/>
      <c r="U88" s="75"/>
    </row>
    <row r="89" spans="1:21" s="117" customFormat="1" ht="33.75" hidden="1">
      <c r="A89" s="253"/>
      <c r="B89" s="172"/>
      <c r="C89" s="173"/>
      <c r="D89" s="238"/>
      <c r="E89" s="285"/>
      <c r="F89" s="128" t="s">
        <v>152</v>
      </c>
      <c r="G89" s="243"/>
      <c r="H89" s="205"/>
      <c r="I89" s="223"/>
      <c r="J89" s="158"/>
      <c r="K89" s="152"/>
      <c r="L89" s="152"/>
      <c r="M89" s="156"/>
      <c r="N89" s="297"/>
      <c r="O89" s="216"/>
      <c r="P89" s="297"/>
      <c r="Q89" s="304"/>
      <c r="R89" s="53"/>
      <c r="S89" s="75"/>
      <c r="T89" s="91"/>
      <c r="U89" s="75"/>
    </row>
    <row r="90" spans="1:21" s="117" customFormat="1" ht="45" hidden="1">
      <c r="A90" s="253"/>
      <c r="B90" s="172"/>
      <c r="C90" s="173"/>
      <c r="D90" s="238"/>
      <c r="E90" s="285"/>
      <c r="F90" s="128" t="s">
        <v>153</v>
      </c>
      <c r="G90" s="243"/>
      <c r="H90" s="205"/>
      <c r="I90" s="223"/>
      <c r="J90" s="158"/>
      <c r="K90" s="152"/>
      <c r="L90" s="152"/>
      <c r="M90" s="156"/>
      <c r="N90" s="297"/>
      <c r="O90" s="216"/>
      <c r="P90" s="297"/>
      <c r="Q90" s="304"/>
      <c r="R90" s="53"/>
      <c r="S90" s="75"/>
      <c r="T90" s="91"/>
      <c r="U90" s="75"/>
    </row>
    <row r="91" spans="1:21" s="117" customFormat="1" ht="45" hidden="1">
      <c r="A91" s="253"/>
      <c r="B91" s="172"/>
      <c r="C91" s="173"/>
      <c r="D91" s="238"/>
      <c r="E91" s="285"/>
      <c r="F91" s="128" t="s">
        <v>154</v>
      </c>
      <c r="G91" s="243"/>
      <c r="H91" s="205"/>
      <c r="I91" s="224"/>
      <c r="J91" s="158"/>
      <c r="K91" s="153"/>
      <c r="L91" s="153"/>
      <c r="M91" s="157"/>
      <c r="N91" s="297"/>
      <c r="O91" s="216"/>
      <c r="P91" s="297"/>
      <c r="Q91" s="305"/>
      <c r="R91" s="53"/>
      <c r="S91" s="75"/>
      <c r="T91" s="91"/>
      <c r="U91" s="75"/>
    </row>
    <row r="92" spans="1:21" s="123" customFormat="1" ht="6" customHeight="1" hidden="1">
      <c r="A92" s="118"/>
      <c r="B92" s="119"/>
      <c r="C92" s="120"/>
      <c r="D92" s="238"/>
      <c r="E92" s="24"/>
      <c r="F92" s="24"/>
      <c r="G92" s="24"/>
      <c r="H92" s="24"/>
      <c r="I92" s="24"/>
      <c r="J92" s="24"/>
      <c r="K92" s="48"/>
      <c r="L92" s="24"/>
      <c r="M92" s="58"/>
      <c r="N92" s="47"/>
      <c r="O92" s="64"/>
      <c r="P92" s="47"/>
      <c r="Q92" s="63"/>
      <c r="R92" s="47"/>
      <c r="S92" s="63"/>
      <c r="T92" s="47"/>
      <c r="U92" s="63"/>
    </row>
    <row r="93" spans="1:21" s="117" customFormat="1" ht="33.75" customHeight="1" hidden="1">
      <c r="A93" s="253" t="s">
        <v>21</v>
      </c>
      <c r="B93" s="172" t="s">
        <v>77</v>
      </c>
      <c r="C93" s="173">
        <v>37050000000</v>
      </c>
      <c r="D93" s="238"/>
      <c r="E93" s="255" t="s">
        <v>73</v>
      </c>
      <c r="F93" s="128" t="s">
        <v>150</v>
      </c>
      <c r="G93" s="243" t="s">
        <v>75</v>
      </c>
      <c r="H93" s="205" t="s">
        <v>388</v>
      </c>
      <c r="I93" s="222"/>
      <c r="J93" s="286">
        <v>30</v>
      </c>
      <c r="K93" s="154"/>
      <c r="L93" s="154"/>
      <c r="M93" s="155"/>
      <c r="N93" s="298">
        <v>0</v>
      </c>
      <c r="O93" s="217" t="s">
        <v>216</v>
      </c>
      <c r="P93" s="298">
        <v>0</v>
      </c>
      <c r="Q93" s="207" t="s">
        <v>254</v>
      </c>
      <c r="R93" s="53"/>
      <c r="S93" s="75"/>
      <c r="T93" s="91"/>
      <c r="U93" s="75"/>
    </row>
    <row r="94" spans="1:21" s="117" customFormat="1" ht="22.5" hidden="1">
      <c r="A94" s="253"/>
      <c r="B94" s="172"/>
      <c r="C94" s="173"/>
      <c r="D94" s="238"/>
      <c r="E94" s="255"/>
      <c r="F94" s="128" t="s">
        <v>151</v>
      </c>
      <c r="G94" s="243"/>
      <c r="H94" s="205"/>
      <c r="I94" s="223"/>
      <c r="J94" s="286"/>
      <c r="K94" s="152"/>
      <c r="L94" s="152"/>
      <c r="M94" s="156"/>
      <c r="N94" s="298"/>
      <c r="O94" s="208"/>
      <c r="P94" s="298"/>
      <c r="Q94" s="208"/>
      <c r="R94" s="53"/>
      <c r="S94" s="75"/>
      <c r="T94" s="91"/>
      <c r="U94" s="75"/>
    </row>
    <row r="95" spans="1:21" s="117" customFormat="1" ht="33.75" hidden="1">
      <c r="A95" s="253"/>
      <c r="B95" s="172"/>
      <c r="C95" s="173"/>
      <c r="D95" s="238"/>
      <c r="E95" s="255"/>
      <c r="F95" s="128" t="s">
        <v>152</v>
      </c>
      <c r="G95" s="243"/>
      <c r="H95" s="205"/>
      <c r="I95" s="223"/>
      <c r="J95" s="286"/>
      <c r="K95" s="152"/>
      <c r="L95" s="152"/>
      <c r="M95" s="156"/>
      <c r="N95" s="298"/>
      <c r="O95" s="208"/>
      <c r="P95" s="298"/>
      <c r="Q95" s="208"/>
      <c r="R95" s="53"/>
      <c r="S95" s="75"/>
      <c r="T95" s="91"/>
      <c r="U95" s="75"/>
    </row>
    <row r="96" spans="1:21" s="117" customFormat="1" ht="45" hidden="1">
      <c r="A96" s="253"/>
      <c r="B96" s="172"/>
      <c r="C96" s="173"/>
      <c r="D96" s="238"/>
      <c r="E96" s="255"/>
      <c r="F96" s="128" t="s">
        <v>153</v>
      </c>
      <c r="G96" s="243"/>
      <c r="H96" s="205"/>
      <c r="I96" s="223"/>
      <c r="J96" s="286"/>
      <c r="K96" s="152"/>
      <c r="L96" s="152"/>
      <c r="M96" s="156"/>
      <c r="N96" s="298"/>
      <c r="O96" s="208"/>
      <c r="P96" s="298"/>
      <c r="Q96" s="208"/>
      <c r="R96" s="53"/>
      <c r="S96" s="75"/>
      <c r="T96" s="91"/>
      <c r="U96" s="75"/>
    </row>
    <row r="97" spans="1:21" s="117" customFormat="1" ht="45" hidden="1">
      <c r="A97" s="253"/>
      <c r="B97" s="172"/>
      <c r="C97" s="173"/>
      <c r="D97" s="238"/>
      <c r="E97" s="255"/>
      <c r="F97" s="128" t="s">
        <v>154</v>
      </c>
      <c r="G97" s="243"/>
      <c r="H97" s="205"/>
      <c r="I97" s="223"/>
      <c r="J97" s="286"/>
      <c r="K97" s="152"/>
      <c r="L97" s="152"/>
      <c r="M97" s="156"/>
      <c r="N97" s="298"/>
      <c r="O97" s="208"/>
      <c r="P97" s="298"/>
      <c r="Q97" s="208"/>
      <c r="R97" s="53"/>
      <c r="S97" s="75"/>
      <c r="T97" s="91"/>
      <c r="U97" s="75"/>
    </row>
    <row r="98" spans="1:21" s="117" customFormat="1" ht="22.5" hidden="1">
      <c r="A98" s="253"/>
      <c r="B98" s="172"/>
      <c r="C98" s="173"/>
      <c r="D98" s="238"/>
      <c r="E98" s="255"/>
      <c r="F98" s="128" t="s">
        <v>78</v>
      </c>
      <c r="G98" s="243"/>
      <c r="H98" s="205"/>
      <c r="I98" s="224"/>
      <c r="J98" s="286"/>
      <c r="K98" s="153"/>
      <c r="L98" s="153"/>
      <c r="M98" s="157"/>
      <c r="N98" s="298"/>
      <c r="O98" s="209"/>
      <c r="P98" s="298"/>
      <c r="Q98" s="209"/>
      <c r="R98" s="53"/>
      <c r="S98" s="75"/>
      <c r="T98" s="91"/>
      <c r="U98" s="75"/>
    </row>
    <row r="99" spans="1:21" s="123" customFormat="1" ht="6" customHeight="1" hidden="1">
      <c r="A99" s="118"/>
      <c r="B99" s="119"/>
      <c r="C99" s="120"/>
      <c r="D99" s="238"/>
      <c r="E99" s="24"/>
      <c r="F99" s="24"/>
      <c r="G99" s="24"/>
      <c r="H99" s="24"/>
      <c r="I99" s="24"/>
      <c r="J99" s="24"/>
      <c r="K99" s="46"/>
      <c r="L99" s="24"/>
      <c r="M99" s="58"/>
      <c r="N99" s="47"/>
      <c r="O99" s="64"/>
      <c r="P99" s="121"/>
      <c r="Q99" s="122"/>
      <c r="R99" s="62"/>
      <c r="S99" s="122"/>
      <c r="T99" s="121"/>
      <c r="U99" s="122"/>
    </row>
    <row r="100" spans="1:21" s="117" customFormat="1" ht="146.25" hidden="1">
      <c r="A100" s="253" t="s">
        <v>21</v>
      </c>
      <c r="B100" s="172" t="s">
        <v>79</v>
      </c>
      <c r="C100" s="173">
        <v>11000000000</v>
      </c>
      <c r="D100" s="238"/>
      <c r="E100" s="255" t="s">
        <v>73</v>
      </c>
      <c r="F100" s="128" t="s">
        <v>80</v>
      </c>
      <c r="G100" s="243" t="s">
        <v>75</v>
      </c>
      <c r="H100" s="205" t="s">
        <v>145</v>
      </c>
      <c r="I100" s="76" t="s">
        <v>389</v>
      </c>
      <c r="J100" s="220" t="s">
        <v>91</v>
      </c>
      <c r="K100" s="43">
        <v>95</v>
      </c>
      <c r="L100" s="205" t="s">
        <v>200</v>
      </c>
      <c r="M100" s="227" t="s">
        <v>196</v>
      </c>
      <c r="N100" s="73">
        <v>0</v>
      </c>
      <c r="O100" s="75" t="s">
        <v>232</v>
      </c>
      <c r="P100" s="55">
        <v>0</v>
      </c>
      <c r="Q100" s="75" t="s">
        <v>255</v>
      </c>
      <c r="R100" s="53"/>
      <c r="S100" s="75"/>
      <c r="T100" s="91"/>
      <c r="U100" s="75"/>
    </row>
    <row r="101" spans="1:21" s="117" customFormat="1" ht="180" hidden="1">
      <c r="A101" s="253"/>
      <c r="B101" s="172"/>
      <c r="C101" s="173"/>
      <c r="D101" s="238"/>
      <c r="E101" s="255"/>
      <c r="F101" s="128" t="s">
        <v>81</v>
      </c>
      <c r="G101" s="243"/>
      <c r="H101" s="205"/>
      <c r="I101" s="76" t="s">
        <v>390</v>
      </c>
      <c r="J101" s="220"/>
      <c r="K101" s="43">
        <v>10</v>
      </c>
      <c r="L101" s="226"/>
      <c r="M101" s="228"/>
      <c r="N101" s="73">
        <v>0</v>
      </c>
      <c r="O101" s="75" t="s">
        <v>226</v>
      </c>
      <c r="P101" s="89">
        <v>17</v>
      </c>
      <c r="Q101" s="75" t="s">
        <v>256</v>
      </c>
      <c r="R101" s="53"/>
      <c r="S101" s="75"/>
      <c r="T101" s="91"/>
      <c r="U101" s="75"/>
    </row>
    <row r="102" spans="1:21" s="117" customFormat="1" ht="56.25" hidden="1">
      <c r="A102" s="253"/>
      <c r="B102" s="172"/>
      <c r="C102" s="173"/>
      <c r="D102" s="238"/>
      <c r="E102" s="255"/>
      <c r="F102" s="128" t="s">
        <v>82</v>
      </c>
      <c r="G102" s="243"/>
      <c r="H102" s="76" t="s">
        <v>391</v>
      </c>
      <c r="I102" s="76"/>
      <c r="J102" s="80" t="s">
        <v>92</v>
      </c>
      <c r="L102" s="68"/>
      <c r="M102" s="133"/>
      <c r="N102" s="73">
        <v>33</v>
      </c>
      <c r="O102" s="75" t="s">
        <v>227</v>
      </c>
      <c r="P102" s="89">
        <v>31</v>
      </c>
      <c r="Q102" s="75"/>
      <c r="R102" s="53"/>
      <c r="S102" s="75"/>
      <c r="T102" s="91"/>
      <c r="U102" s="75"/>
    </row>
    <row r="103" spans="1:21" s="117" customFormat="1" ht="213.75" hidden="1">
      <c r="A103" s="253"/>
      <c r="B103" s="172"/>
      <c r="C103" s="173"/>
      <c r="D103" s="238"/>
      <c r="E103" s="255"/>
      <c r="F103" s="130" t="s">
        <v>83</v>
      </c>
      <c r="G103" s="243"/>
      <c r="H103" s="134" t="s">
        <v>90</v>
      </c>
      <c r="I103" s="134" t="s">
        <v>392</v>
      </c>
      <c r="J103" s="80" t="s">
        <v>93</v>
      </c>
      <c r="L103" s="76" t="s">
        <v>201</v>
      </c>
      <c r="M103" s="133" t="s">
        <v>220</v>
      </c>
      <c r="N103" s="73">
        <v>0</v>
      </c>
      <c r="O103" s="75"/>
      <c r="P103" s="55">
        <v>1</v>
      </c>
      <c r="Q103" s="75" t="s">
        <v>257</v>
      </c>
      <c r="R103" s="53"/>
      <c r="S103" s="75"/>
      <c r="T103" s="91"/>
      <c r="U103" s="75"/>
    </row>
    <row r="104" spans="1:21" s="117" customFormat="1" ht="22.5" customHeight="1" hidden="1">
      <c r="A104" s="253"/>
      <c r="B104" s="172"/>
      <c r="C104" s="173"/>
      <c r="D104" s="238"/>
      <c r="E104" s="255"/>
      <c r="F104" s="130" t="s">
        <v>84</v>
      </c>
      <c r="G104" s="243"/>
      <c r="H104" s="221" t="s">
        <v>393</v>
      </c>
      <c r="I104" s="162"/>
      <c r="J104" s="273" t="s">
        <v>91</v>
      </c>
      <c r="K104" s="152"/>
      <c r="L104" s="154"/>
      <c r="M104" s="155"/>
      <c r="N104" s="202">
        <v>0</v>
      </c>
      <c r="O104" s="174" t="s">
        <v>228</v>
      </c>
      <c r="P104" s="302">
        <v>44</v>
      </c>
      <c r="Q104" s="218" t="s">
        <v>258</v>
      </c>
      <c r="R104" s="53"/>
      <c r="S104" s="75"/>
      <c r="T104" s="91"/>
      <c r="U104" s="75"/>
    </row>
    <row r="105" spans="1:21" s="117" customFormat="1" ht="22.5" hidden="1">
      <c r="A105" s="253"/>
      <c r="B105" s="172"/>
      <c r="C105" s="173"/>
      <c r="D105" s="238"/>
      <c r="E105" s="255"/>
      <c r="F105" s="130" t="s">
        <v>85</v>
      </c>
      <c r="G105" s="243"/>
      <c r="H105" s="221"/>
      <c r="I105" s="163"/>
      <c r="J105" s="273"/>
      <c r="K105" s="152"/>
      <c r="L105" s="152"/>
      <c r="M105" s="156"/>
      <c r="N105" s="203"/>
      <c r="O105" s="175"/>
      <c r="P105" s="302"/>
      <c r="Q105" s="218"/>
      <c r="R105" s="53"/>
      <c r="S105" s="75"/>
      <c r="T105" s="91"/>
      <c r="U105" s="75"/>
    </row>
    <row r="106" spans="1:21" s="117" customFormat="1" ht="22.5" hidden="1">
      <c r="A106" s="253"/>
      <c r="B106" s="172"/>
      <c r="C106" s="173"/>
      <c r="D106" s="238"/>
      <c r="E106" s="255"/>
      <c r="F106" s="130" t="s">
        <v>86</v>
      </c>
      <c r="G106" s="243"/>
      <c r="H106" s="221"/>
      <c r="I106" s="164"/>
      <c r="J106" s="273"/>
      <c r="K106" s="153"/>
      <c r="L106" s="153"/>
      <c r="M106" s="157"/>
      <c r="N106" s="204"/>
      <c r="O106" s="176"/>
      <c r="P106" s="302"/>
      <c r="Q106" s="218"/>
      <c r="R106" s="53"/>
      <c r="S106" s="75"/>
      <c r="T106" s="91"/>
      <c r="U106" s="75"/>
    </row>
    <row r="107" spans="1:21" s="117" customFormat="1" ht="22.5" hidden="1">
      <c r="A107" s="253"/>
      <c r="B107" s="172"/>
      <c r="C107" s="173"/>
      <c r="D107" s="238"/>
      <c r="E107" s="255"/>
      <c r="F107" s="128" t="s">
        <v>87</v>
      </c>
      <c r="G107" s="243"/>
      <c r="H107" s="205" t="s">
        <v>142</v>
      </c>
      <c r="I107" s="158" t="s">
        <v>394</v>
      </c>
      <c r="J107" s="158" t="s">
        <v>94</v>
      </c>
      <c r="K107" s="158">
        <v>10974</v>
      </c>
      <c r="L107" s="158" t="s">
        <v>203</v>
      </c>
      <c r="M107" s="225" t="s">
        <v>196</v>
      </c>
      <c r="N107" s="297">
        <v>0</v>
      </c>
      <c r="O107" s="216" t="s">
        <v>229</v>
      </c>
      <c r="P107" s="297">
        <v>14760</v>
      </c>
      <c r="Q107" s="303" t="s">
        <v>259</v>
      </c>
      <c r="R107" s="53"/>
      <c r="S107" s="75"/>
      <c r="T107" s="91"/>
      <c r="U107" s="75"/>
    </row>
    <row r="108" spans="1:21" s="117" customFormat="1" ht="22.5" hidden="1">
      <c r="A108" s="253"/>
      <c r="B108" s="172"/>
      <c r="C108" s="173"/>
      <c r="D108" s="238"/>
      <c r="E108" s="255"/>
      <c r="F108" s="128" t="s">
        <v>88</v>
      </c>
      <c r="G108" s="243"/>
      <c r="H108" s="205"/>
      <c r="I108" s="158"/>
      <c r="J108" s="158"/>
      <c r="K108" s="158"/>
      <c r="L108" s="158"/>
      <c r="M108" s="225"/>
      <c r="N108" s="297"/>
      <c r="O108" s="216"/>
      <c r="P108" s="297"/>
      <c r="Q108" s="304"/>
      <c r="R108" s="53"/>
      <c r="S108" s="75"/>
      <c r="T108" s="91"/>
      <c r="U108" s="75"/>
    </row>
    <row r="109" spans="1:21" s="117" customFormat="1" ht="45" hidden="1">
      <c r="A109" s="253"/>
      <c r="B109" s="172"/>
      <c r="C109" s="173"/>
      <c r="D109" s="238"/>
      <c r="E109" s="255"/>
      <c r="F109" s="128" t="s">
        <v>89</v>
      </c>
      <c r="G109" s="243"/>
      <c r="H109" s="205"/>
      <c r="I109" s="158"/>
      <c r="J109" s="158"/>
      <c r="K109" s="158"/>
      <c r="L109" s="158"/>
      <c r="M109" s="225"/>
      <c r="N109" s="297"/>
      <c r="O109" s="216"/>
      <c r="P109" s="297"/>
      <c r="Q109" s="305"/>
      <c r="R109" s="53"/>
      <c r="S109" s="75"/>
      <c r="T109" s="91"/>
      <c r="U109" s="75"/>
    </row>
    <row r="110" spans="1:21" s="123" customFormat="1" ht="6" customHeight="1" hidden="1">
      <c r="A110" s="118"/>
      <c r="B110" s="119"/>
      <c r="C110" s="120"/>
      <c r="D110" s="238"/>
      <c r="E110" s="24"/>
      <c r="F110" s="24"/>
      <c r="G110" s="24"/>
      <c r="H110" s="24"/>
      <c r="I110" s="24"/>
      <c r="J110" s="24"/>
      <c r="K110" s="46"/>
      <c r="L110" s="24"/>
      <c r="M110" s="58"/>
      <c r="N110" s="47"/>
      <c r="O110" s="64"/>
      <c r="P110" s="121"/>
      <c r="Q110" s="122"/>
      <c r="R110" s="62"/>
      <c r="S110" s="122"/>
      <c r="T110" s="121"/>
      <c r="U110" s="122"/>
    </row>
    <row r="111" spans="1:21" s="117" customFormat="1" ht="33.75" customHeight="1" hidden="1">
      <c r="A111" s="253" t="s">
        <v>16</v>
      </c>
      <c r="B111" s="172" t="s">
        <v>95</v>
      </c>
      <c r="C111" s="173">
        <v>831139000000</v>
      </c>
      <c r="D111" s="238"/>
      <c r="E111" s="255" t="s">
        <v>73</v>
      </c>
      <c r="F111" s="135" t="s">
        <v>96</v>
      </c>
      <c r="G111" s="243" t="s">
        <v>75</v>
      </c>
      <c r="H111" s="205" t="s">
        <v>395</v>
      </c>
      <c r="I111" s="222"/>
      <c r="J111" s="184">
        <f>(4073708*180)+(143097*180)</f>
        <v>759024900</v>
      </c>
      <c r="K111" s="154"/>
      <c r="L111" s="154"/>
      <c r="M111" s="155"/>
      <c r="N111" s="196">
        <v>240172993</v>
      </c>
      <c r="O111" s="218" t="s">
        <v>367</v>
      </c>
      <c r="P111" s="306">
        <v>348641873</v>
      </c>
      <c r="Q111" s="218" t="s">
        <v>368</v>
      </c>
      <c r="R111" s="53"/>
      <c r="S111" s="75"/>
      <c r="T111" s="91"/>
      <c r="U111" s="75"/>
    </row>
    <row r="112" spans="1:21" s="117" customFormat="1" ht="33.75" hidden="1">
      <c r="A112" s="253"/>
      <c r="B112" s="172"/>
      <c r="C112" s="173"/>
      <c r="D112" s="238"/>
      <c r="E112" s="255"/>
      <c r="F112" s="135" t="s">
        <v>97</v>
      </c>
      <c r="G112" s="243"/>
      <c r="H112" s="205"/>
      <c r="I112" s="223"/>
      <c r="J112" s="184"/>
      <c r="K112" s="152"/>
      <c r="L112" s="152"/>
      <c r="M112" s="156"/>
      <c r="N112" s="196"/>
      <c r="O112" s="218"/>
      <c r="P112" s="306"/>
      <c r="Q112" s="218"/>
      <c r="R112" s="53"/>
      <c r="S112" s="75"/>
      <c r="T112" s="91"/>
      <c r="U112" s="75"/>
    </row>
    <row r="113" spans="1:21" s="117" customFormat="1" ht="33.75" hidden="1">
      <c r="A113" s="253"/>
      <c r="B113" s="172"/>
      <c r="C113" s="173"/>
      <c r="D113" s="238"/>
      <c r="E113" s="255"/>
      <c r="F113" s="136" t="s">
        <v>98</v>
      </c>
      <c r="G113" s="243"/>
      <c r="H113" s="205"/>
      <c r="I113" s="224"/>
      <c r="J113" s="184"/>
      <c r="K113" s="153"/>
      <c r="L113" s="153"/>
      <c r="M113" s="157"/>
      <c r="N113" s="196"/>
      <c r="O113" s="218"/>
      <c r="P113" s="306"/>
      <c r="Q113" s="218"/>
      <c r="R113" s="53"/>
      <c r="S113" s="75"/>
      <c r="T113" s="91"/>
      <c r="U113" s="75"/>
    </row>
    <row r="114" spans="1:21" s="123" customFormat="1" ht="6" customHeight="1" hidden="1">
      <c r="A114" s="118"/>
      <c r="B114" s="119"/>
      <c r="C114" s="120"/>
      <c r="D114" s="238"/>
      <c r="E114" s="24"/>
      <c r="F114" s="24"/>
      <c r="G114" s="24"/>
      <c r="H114" s="24"/>
      <c r="I114" s="24"/>
      <c r="J114" s="24"/>
      <c r="K114" s="46"/>
      <c r="L114" s="24"/>
      <c r="M114" s="58"/>
      <c r="N114" s="47"/>
      <c r="O114" s="64"/>
      <c r="P114" s="121"/>
      <c r="Q114" s="122"/>
      <c r="R114" s="62"/>
      <c r="S114" s="122"/>
      <c r="T114" s="121"/>
      <c r="U114" s="122"/>
    </row>
    <row r="115" spans="1:21" s="117" customFormat="1" ht="393.75" hidden="1">
      <c r="A115" s="253" t="s">
        <v>21</v>
      </c>
      <c r="B115" s="172" t="s">
        <v>99</v>
      </c>
      <c r="C115" s="173">
        <v>25184000000</v>
      </c>
      <c r="D115" s="238"/>
      <c r="E115" s="255" t="s">
        <v>73</v>
      </c>
      <c r="F115" s="128" t="s">
        <v>100</v>
      </c>
      <c r="G115" s="243" t="s">
        <v>75</v>
      </c>
      <c r="H115" s="76" t="s">
        <v>396</v>
      </c>
      <c r="I115" s="76"/>
      <c r="J115" s="69" t="s">
        <v>102</v>
      </c>
      <c r="K115" s="43">
        <v>3600</v>
      </c>
      <c r="L115" s="76" t="s">
        <v>202</v>
      </c>
      <c r="M115" s="133" t="s">
        <v>196</v>
      </c>
      <c r="N115" s="87">
        <v>2502</v>
      </c>
      <c r="O115" s="75" t="s">
        <v>231</v>
      </c>
      <c r="P115" s="87">
        <v>953</v>
      </c>
      <c r="Q115" s="75" t="s">
        <v>260</v>
      </c>
      <c r="R115" s="53"/>
      <c r="S115" s="75"/>
      <c r="T115" s="91"/>
      <c r="U115" s="75"/>
    </row>
    <row r="116" spans="1:21" s="117" customFormat="1" ht="67.5" hidden="1">
      <c r="A116" s="253"/>
      <c r="B116" s="172"/>
      <c r="C116" s="173"/>
      <c r="D116" s="238"/>
      <c r="E116" s="255"/>
      <c r="F116" s="128" t="s">
        <v>101</v>
      </c>
      <c r="G116" s="243"/>
      <c r="H116" s="76" t="s">
        <v>397</v>
      </c>
      <c r="I116" s="76"/>
      <c r="J116" s="69" t="s">
        <v>103</v>
      </c>
      <c r="K116" s="43">
        <v>42015</v>
      </c>
      <c r="L116" s="76" t="s">
        <v>203</v>
      </c>
      <c r="M116" s="133" t="s">
        <v>196</v>
      </c>
      <c r="N116" s="87">
        <v>0</v>
      </c>
      <c r="O116" s="75" t="s">
        <v>230</v>
      </c>
      <c r="P116" s="87">
        <v>50732</v>
      </c>
      <c r="Q116" s="75" t="s">
        <v>261</v>
      </c>
      <c r="R116" s="53"/>
      <c r="S116" s="75"/>
      <c r="T116" s="91"/>
      <c r="U116" s="75"/>
    </row>
    <row r="117" spans="1:21" s="123" customFormat="1" ht="6.75" customHeight="1" hidden="1">
      <c r="A117" s="118"/>
      <c r="B117" s="119"/>
      <c r="C117" s="120"/>
      <c r="D117" s="238"/>
      <c r="E117" s="24"/>
      <c r="F117" s="24"/>
      <c r="G117" s="24"/>
      <c r="H117" s="24"/>
      <c r="I117" s="24"/>
      <c r="J117" s="24"/>
      <c r="K117" s="46"/>
      <c r="L117" s="24"/>
      <c r="M117" s="58"/>
      <c r="N117" s="47"/>
      <c r="O117" s="64"/>
      <c r="P117" s="121"/>
      <c r="Q117" s="122"/>
      <c r="R117" s="62"/>
      <c r="S117" s="122"/>
      <c r="T117" s="121"/>
      <c r="U117" s="122"/>
    </row>
    <row r="118" spans="1:21" s="117" customFormat="1" ht="225" hidden="1">
      <c r="A118" s="253" t="s">
        <v>115</v>
      </c>
      <c r="B118" s="172" t="s">
        <v>104</v>
      </c>
      <c r="C118" s="173">
        <v>5000000000</v>
      </c>
      <c r="D118" s="238"/>
      <c r="E118" s="255" t="s">
        <v>114</v>
      </c>
      <c r="F118" s="128" t="s">
        <v>105</v>
      </c>
      <c r="G118" s="243" t="s">
        <v>149</v>
      </c>
      <c r="H118" s="76" t="s">
        <v>310</v>
      </c>
      <c r="I118" s="76"/>
      <c r="J118" s="7">
        <v>1</v>
      </c>
      <c r="K118" s="33">
        <v>1</v>
      </c>
      <c r="M118" s="133" t="s">
        <v>199</v>
      </c>
      <c r="N118" s="53">
        <v>0</v>
      </c>
      <c r="O118" s="75" t="s">
        <v>206</v>
      </c>
      <c r="P118" s="53">
        <v>0</v>
      </c>
      <c r="Q118" s="75" t="s">
        <v>262</v>
      </c>
      <c r="R118" s="53"/>
      <c r="S118" s="75"/>
      <c r="T118" s="91"/>
      <c r="U118" s="75"/>
    </row>
    <row r="119" spans="1:21" s="117" customFormat="1" ht="225" hidden="1">
      <c r="A119" s="253"/>
      <c r="B119" s="172"/>
      <c r="C119" s="173"/>
      <c r="D119" s="238"/>
      <c r="E119" s="255"/>
      <c r="F119" s="128" t="s">
        <v>106</v>
      </c>
      <c r="G119" s="243"/>
      <c r="H119" s="76" t="s">
        <v>309</v>
      </c>
      <c r="I119" s="76" t="s">
        <v>398</v>
      </c>
      <c r="J119" s="45">
        <v>1000</v>
      </c>
      <c r="K119" s="137"/>
      <c r="L119" s="68"/>
      <c r="M119" s="133" t="s">
        <v>199</v>
      </c>
      <c r="N119" s="53">
        <v>0</v>
      </c>
      <c r="O119" s="75" t="s">
        <v>209</v>
      </c>
      <c r="P119" s="53">
        <v>0</v>
      </c>
      <c r="Q119" s="75" t="s">
        <v>262</v>
      </c>
      <c r="R119" s="53"/>
      <c r="S119" s="75"/>
      <c r="T119" s="91"/>
      <c r="U119" s="75"/>
    </row>
    <row r="120" spans="1:21" s="117" customFormat="1" ht="191.25" hidden="1">
      <c r="A120" s="253"/>
      <c r="B120" s="172"/>
      <c r="C120" s="173"/>
      <c r="D120" s="238"/>
      <c r="E120" s="255"/>
      <c r="F120" s="128" t="s">
        <v>107</v>
      </c>
      <c r="G120" s="243"/>
      <c r="H120" s="76" t="s">
        <v>399</v>
      </c>
      <c r="I120" s="76"/>
      <c r="J120" s="45">
        <v>1</v>
      </c>
      <c r="K120" s="137"/>
      <c r="L120" s="68"/>
      <c r="M120" s="71"/>
      <c r="N120" s="53">
        <v>0</v>
      </c>
      <c r="O120" s="75" t="s">
        <v>207</v>
      </c>
      <c r="P120" s="53">
        <v>0</v>
      </c>
      <c r="Q120" s="75" t="s">
        <v>263</v>
      </c>
      <c r="R120" s="53"/>
      <c r="S120" s="75"/>
      <c r="T120" s="91"/>
      <c r="U120" s="75"/>
    </row>
    <row r="121" spans="1:21" s="117" customFormat="1" ht="191.25" hidden="1">
      <c r="A121" s="253"/>
      <c r="B121" s="172"/>
      <c r="C121" s="173"/>
      <c r="D121" s="238"/>
      <c r="E121" s="255"/>
      <c r="F121" s="128" t="s">
        <v>108</v>
      </c>
      <c r="G121" s="243"/>
      <c r="H121" s="76" t="s">
        <v>400</v>
      </c>
      <c r="I121" s="76"/>
      <c r="J121" s="45">
        <v>1</v>
      </c>
      <c r="K121" s="137"/>
      <c r="L121" s="68"/>
      <c r="M121" s="71"/>
      <c r="N121" s="53">
        <v>0</v>
      </c>
      <c r="O121" s="75" t="s">
        <v>208</v>
      </c>
      <c r="P121" s="53">
        <v>0</v>
      </c>
      <c r="Q121" s="75" t="s">
        <v>264</v>
      </c>
      <c r="R121" s="53"/>
      <c r="S121" s="75"/>
      <c r="T121" s="91"/>
      <c r="U121" s="75"/>
    </row>
    <row r="122" spans="1:21" s="117" customFormat="1" ht="123.75" hidden="1">
      <c r="A122" s="253"/>
      <c r="B122" s="172"/>
      <c r="C122" s="173"/>
      <c r="D122" s="238"/>
      <c r="E122" s="255"/>
      <c r="F122" s="128" t="s">
        <v>109</v>
      </c>
      <c r="G122" s="243"/>
      <c r="H122" s="76" t="s">
        <v>143</v>
      </c>
      <c r="I122" s="76" t="s">
        <v>401</v>
      </c>
      <c r="J122" s="69" t="s">
        <v>113</v>
      </c>
      <c r="K122" s="137"/>
      <c r="L122" s="76" t="s">
        <v>197</v>
      </c>
      <c r="M122" s="133" t="s">
        <v>198</v>
      </c>
      <c r="N122" s="53">
        <v>0</v>
      </c>
      <c r="O122" s="75" t="s">
        <v>210</v>
      </c>
      <c r="P122" s="53">
        <v>0</v>
      </c>
      <c r="Q122" s="75" t="s">
        <v>265</v>
      </c>
      <c r="R122" s="53"/>
      <c r="S122" s="75"/>
      <c r="T122" s="91"/>
      <c r="U122" s="75"/>
    </row>
    <row r="123" spans="1:21" s="117" customFormat="1" ht="135" hidden="1">
      <c r="A123" s="253"/>
      <c r="B123" s="172"/>
      <c r="C123" s="173"/>
      <c r="D123" s="238"/>
      <c r="E123" s="255"/>
      <c r="F123" s="128" t="s">
        <v>110</v>
      </c>
      <c r="G123" s="243"/>
      <c r="H123" s="76" t="s">
        <v>402</v>
      </c>
      <c r="I123" s="76"/>
      <c r="J123" s="69">
        <v>1</v>
      </c>
      <c r="K123" s="137"/>
      <c r="L123" s="68"/>
      <c r="M123" s="71"/>
      <c r="N123" s="53">
        <v>0</v>
      </c>
      <c r="O123" s="75" t="s">
        <v>213</v>
      </c>
      <c r="P123" s="53">
        <v>0</v>
      </c>
      <c r="Q123" s="75" t="s">
        <v>266</v>
      </c>
      <c r="R123" s="53"/>
      <c r="S123" s="75"/>
      <c r="T123" s="91"/>
      <c r="U123" s="75"/>
    </row>
    <row r="124" spans="1:21" s="117" customFormat="1" ht="236.25" hidden="1">
      <c r="A124" s="253"/>
      <c r="B124" s="172"/>
      <c r="C124" s="173"/>
      <c r="D124" s="238"/>
      <c r="E124" s="255"/>
      <c r="F124" s="128" t="s">
        <v>111</v>
      </c>
      <c r="G124" s="243"/>
      <c r="H124" s="76" t="s">
        <v>144</v>
      </c>
      <c r="I124" s="76" t="s">
        <v>403</v>
      </c>
      <c r="J124" s="69">
        <v>10</v>
      </c>
      <c r="K124" s="137"/>
      <c r="L124" s="68"/>
      <c r="M124" s="133" t="s">
        <v>199</v>
      </c>
      <c r="N124" s="53">
        <v>0</v>
      </c>
      <c r="O124" s="75" t="s">
        <v>211</v>
      </c>
      <c r="P124" s="53">
        <v>0</v>
      </c>
      <c r="Q124" s="75" t="s">
        <v>267</v>
      </c>
      <c r="R124" s="53"/>
      <c r="S124" s="75"/>
      <c r="T124" s="91"/>
      <c r="U124" s="75"/>
    </row>
    <row r="125" spans="1:21" s="117" customFormat="1" ht="90" hidden="1">
      <c r="A125" s="253"/>
      <c r="B125" s="172"/>
      <c r="C125" s="173"/>
      <c r="D125" s="238"/>
      <c r="E125" s="255"/>
      <c r="F125" s="128" t="s">
        <v>112</v>
      </c>
      <c r="G125" s="243"/>
      <c r="H125" s="76" t="s">
        <v>311</v>
      </c>
      <c r="I125" s="76" t="s">
        <v>404</v>
      </c>
      <c r="J125" s="69">
        <v>3</v>
      </c>
      <c r="K125" s="138"/>
      <c r="L125" s="68"/>
      <c r="M125" s="133" t="s">
        <v>199</v>
      </c>
      <c r="N125" s="53">
        <v>0</v>
      </c>
      <c r="O125" s="75" t="s">
        <v>212</v>
      </c>
      <c r="P125" s="53">
        <v>0</v>
      </c>
      <c r="Q125" s="75" t="s">
        <v>268</v>
      </c>
      <c r="R125" s="53"/>
      <c r="S125" s="75"/>
      <c r="T125" s="91"/>
      <c r="U125" s="75"/>
    </row>
    <row r="126" spans="1:21" s="123" customFormat="1" ht="6" customHeight="1" hidden="1">
      <c r="A126" s="118"/>
      <c r="B126" s="119"/>
      <c r="C126" s="120"/>
      <c r="D126" s="238"/>
      <c r="E126" s="24"/>
      <c r="F126" s="24"/>
      <c r="G126" s="24"/>
      <c r="H126" s="24"/>
      <c r="I126" s="24"/>
      <c r="J126" s="24"/>
      <c r="K126" s="46"/>
      <c r="L126" s="24"/>
      <c r="M126" s="58"/>
      <c r="N126" s="47"/>
      <c r="O126" s="64"/>
      <c r="P126" s="121"/>
      <c r="Q126" s="122"/>
      <c r="R126" s="62"/>
      <c r="S126" s="122"/>
      <c r="T126" s="121"/>
      <c r="U126" s="122"/>
    </row>
    <row r="127" spans="1:21" s="117" customFormat="1" ht="56.25" customHeight="1" hidden="1">
      <c r="A127" s="253" t="s">
        <v>13</v>
      </c>
      <c r="B127" s="172" t="s">
        <v>116</v>
      </c>
      <c r="C127" s="173">
        <v>9185500000</v>
      </c>
      <c r="D127" s="238"/>
      <c r="E127" s="255" t="s">
        <v>121</v>
      </c>
      <c r="F127" s="130" t="s">
        <v>117</v>
      </c>
      <c r="G127" s="243" t="s">
        <v>234</v>
      </c>
      <c r="H127" s="134" t="s">
        <v>405</v>
      </c>
      <c r="I127" s="134"/>
      <c r="J127" s="84">
        <v>1</v>
      </c>
      <c r="L127" s="68"/>
      <c r="M127" s="71"/>
      <c r="N127" s="53">
        <v>0</v>
      </c>
      <c r="O127" s="75" t="s">
        <v>236</v>
      </c>
      <c r="P127" s="53">
        <v>0</v>
      </c>
      <c r="Q127" s="75" t="s">
        <v>269</v>
      </c>
      <c r="R127" s="53"/>
      <c r="S127" s="75"/>
      <c r="T127" s="91"/>
      <c r="U127" s="75"/>
    </row>
    <row r="128" spans="1:21" s="117" customFormat="1" ht="34.5" customHeight="1" hidden="1">
      <c r="A128" s="253"/>
      <c r="B128" s="172"/>
      <c r="C128" s="173"/>
      <c r="D128" s="238"/>
      <c r="E128" s="255"/>
      <c r="F128" s="130" t="s">
        <v>233</v>
      </c>
      <c r="G128" s="243"/>
      <c r="H128" s="134" t="s">
        <v>406</v>
      </c>
      <c r="I128" s="134"/>
      <c r="J128" s="84">
        <v>36</v>
      </c>
      <c r="L128" s="68"/>
      <c r="M128" s="71"/>
      <c r="N128" s="53">
        <v>0</v>
      </c>
      <c r="O128" s="75" t="s">
        <v>349</v>
      </c>
      <c r="P128" s="53">
        <v>2</v>
      </c>
      <c r="Q128" s="75" t="s">
        <v>350</v>
      </c>
      <c r="R128" s="53"/>
      <c r="S128" s="75"/>
      <c r="T128" s="91"/>
      <c r="U128" s="75"/>
    </row>
    <row r="129" spans="1:21" s="117" customFormat="1" ht="135" hidden="1">
      <c r="A129" s="253"/>
      <c r="B129" s="172"/>
      <c r="C129" s="173"/>
      <c r="D129" s="238"/>
      <c r="E129" s="255"/>
      <c r="F129" s="130" t="s">
        <v>118</v>
      </c>
      <c r="G129" s="243"/>
      <c r="H129" s="134" t="s">
        <v>407</v>
      </c>
      <c r="I129" s="134"/>
      <c r="J129" s="84">
        <v>1</v>
      </c>
      <c r="L129" s="68"/>
      <c r="M129" s="71"/>
      <c r="N129" s="53">
        <v>0</v>
      </c>
      <c r="O129" s="75" t="s">
        <v>237</v>
      </c>
      <c r="P129" s="53"/>
      <c r="Q129" s="75" t="s">
        <v>270</v>
      </c>
      <c r="R129" s="53"/>
      <c r="S129" s="75"/>
      <c r="T129" s="91"/>
      <c r="U129" s="75"/>
    </row>
    <row r="130" spans="1:21" s="117" customFormat="1" ht="157.5" hidden="1">
      <c r="A130" s="253"/>
      <c r="B130" s="172"/>
      <c r="C130" s="173"/>
      <c r="D130" s="238"/>
      <c r="E130" s="255"/>
      <c r="F130" s="130" t="s">
        <v>119</v>
      </c>
      <c r="G130" s="243"/>
      <c r="H130" s="134" t="s">
        <v>408</v>
      </c>
      <c r="I130" s="134"/>
      <c r="J130" s="84">
        <v>1</v>
      </c>
      <c r="L130" s="68"/>
      <c r="M130" s="71"/>
      <c r="N130" s="53">
        <v>0</v>
      </c>
      <c r="O130" s="75" t="s">
        <v>238</v>
      </c>
      <c r="P130" s="53" t="s">
        <v>271</v>
      </c>
      <c r="Q130" s="75" t="s">
        <v>272</v>
      </c>
      <c r="R130" s="53"/>
      <c r="S130" s="75"/>
      <c r="T130" s="91"/>
      <c r="U130" s="75"/>
    </row>
    <row r="131" spans="1:21" s="117" customFormat="1" ht="409.5" hidden="1">
      <c r="A131" s="253"/>
      <c r="B131" s="172"/>
      <c r="C131" s="173"/>
      <c r="D131" s="238"/>
      <c r="E131" s="255"/>
      <c r="F131" s="130" t="s">
        <v>120</v>
      </c>
      <c r="G131" s="243"/>
      <c r="H131" s="134" t="s">
        <v>409</v>
      </c>
      <c r="I131" s="134"/>
      <c r="J131" s="84">
        <v>36</v>
      </c>
      <c r="L131" s="68"/>
      <c r="M131" s="71"/>
      <c r="N131" s="53">
        <v>36</v>
      </c>
      <c r="O131" s="75"/>
      <c r="P131" s="53">
        <v>36</v>
      </c>
      <c r="Q131" s="75" t="s">
        <v>273</v>
      </c>
      <c r="R131" s="53"/>
      <c r="S131" s="75"/>
      <c r="T131" s="91"/>
      <c r="U131" s="75"/>
    </row>
    <row r="132" spans="1:21" s="123" customFormat="1" ht="6" customHeight="1" hidden="1">
      <c r="A132" s="118"/>
      <c r="B132" s="119"/>
      <c r="C132" s="120"/>
      <c r="D132" s="238"/>
      <c r="E132" s="24"/>
      <c r="F132" s="24"/>
      <c r="G132" s="24"/>
      <c r="H132" s="24"/>
      <c r="I132" s="24"/>
      <c r="J132" s="24"/>
      <c r="K132" s="46"/>
      <c r="L132" s="24"/>
      <c r="M132" s="58"/>
      <c r="N132" s="47"/>
      <c r="O132" s="64"/>
      <c r="P132" s="121"/>
      <c r="Q132" s="122"/>
      <c r="R132" s="62"/>
      <c r="S132" s="122"/>
      <c r="T132" s="121"/>
      <c r="U132" s="122"/>
    </row>
    <row r="133" spans="1:21" s="117" customFormat="1" ht="409.5" hidden="1">
      <c r="A133" s="82" t="s">
        <v>71</v>
      </c>
      <c r="B133" s="86" t="s">
        <v>122</v>
      </c>
      <c r="C133" s="70">
        <v>24000000000</v>
      </c>
      <c r="D133" s="238"/>
      <c r="E133" s="83" t="s">
        <v>124</v>
      </c>
      <c r="F133" s="128" t="s">
        <v>123</v>
      </c>
      <c r="G133" s="77" t="s">
        <v>126</v>
      </c>
      <c r="H133" s="76" t="s">
        <v>331</v>
      </c>
      <c r="I133" s="76"/>
      <c r="J133" s="18" t="s">
        <v>125</v>
      </c>
      <c r="L133" s="68"/>
      <c r="M133" s="71"/>
      <c r="N133" s="53">
        <v>99.95</v>
      </c>
      <c r="O133" s="75" t="s">
        <v>281</v>
      </c>
      <c r="P133" s="53">
        <v>99.6</v>
      </c>
      <c r="Q133" s="75" t="s">
        <v>332</v>
      </c>
      <c r="R133" s="53"/>
      <c r="S133" s="75"/>
      <c r="T133" s="91"/>
      <c r="U133" s="75"/>
    </row>
    <row r="134" spans="1:21" s="123" customFormat="1" ht="6" customHeight="1" hidden="1">
      <c r="A134" s="118"/>
      <c r="B134" s="119"/>
      <c r="C134" s="120"/>
      <c r="D134" s="238"/>
      <c r="E134" s="24"/>
      <c r="F134" s="24"/>
      <c r="G134" s="24"/>
      <c r="H134" s="24"/>
      <c r="I134" s="24"/>
      <c r="J134" s="24"/>
      <c r="K134" s="46"/>
      <c r="L134" s="24"/>
      <c r="M134" s="58"/>
      <c r="N134" s="47"/>
      <c r="O134" s="64"/>
      <c r="P134" s="121"/>
      <c r="Q134" s="122"/>
      <c r="R134" s="62"/>
      <c r="S134" s="122"/>
      <c r="T134" s="121"/>
      <c r="U134" s="122"/>
    </row>
    <row r="135" spans="1:21" s="117" customFormat="1" ht="54" customHeight="1" hidden="1">
      <c r="A135" s="253" t="s">
        <v>27</v>
      </c>
      <c r="B135" s="172" t="s">
        <v>127</v>
      </c>
      <c r="C135" s="173">
        <v>18000000000</v>
      </c>
      <c r="D135" s="238"/>
      <c r="E135" s="255" t="s">
        <v>135</v>
      </c>
      <c r="F135" s="130" t="s">
        <v>128</v>
      </c>
      <c r="G135" s="243" t="s">
        <v>134</v>
      </c>
      <c r="H135" s="134" t="s">
        <v>133</v>
      </c>
      <c r="I135" s="134"/>
      <c r="J135" s="84">
        <v>150</v>
      </c>
      <c r="K135" s="68"/>
      <c r="L135" s="68"/>
      <c r="M135" s="71"/>
      <c r="N135" s="88">
        <v>82</v>
      </c>
      <c r="O135" s="75"/>
      <c r="P135" s="53">
        <v>141</v>
      </c>
      <c r="Q135" s="75" t="s">
        <v>274</v>
      </c>
      <c r="R135" s="53"/>
      <c r="S135" s="75"/>
      <c r="T135" s="91"/>
      <c r="U135" s="75"/>
    </row>
    <row r="136" spans="1:21" s="117" customFormat="1" ht="22.5" hidden="1">
      <c r="A136" s="253"/>
      <c r="B136" s="172"/>
      <c r="C136" s="173"/>
      <c r="D136" s="238"/>
      <c r="E136" s="255"/>
      <c r="F136" s="130" t="s">
        <v>129</v>
      </c>
      <c r="G136" s="243"/>
      <c r="H136" s="221" t="s">
        <v>146</v>
      </c>
      <c r="I136" s="162"/>
      <c r="J136" s="273">
        <v>1000</v>
      </c>
      <c r="K136" s="152"/>
      <c r="L136" s="154"/>
      <c r="M136" s="155"/>
      <c r="N136" s="302">
        <v>526</v>
      </c>
      <c r="O136" s="174"/>
      <c r="P136" s="302">
        <v>561</v>
      </c>
      <c r="Q136" s="307" t="s">
        <v>275</v>
      </c>
      <c r="R136" s="53"/>
      <c r="S136" s="75"/>
      <c r="T136" s="91"/>
      <c r="U136" s="75"/>
    </row>
    <row r="137" spans="1:21" s="117" customFormat="1" ht="22.5" hidden="1">
      <c r="A137" s="253"/>
      <c r="B137" s="172"/>
      <c r="C137" s="173"/>
      <c r="D137" s="238"/>
      <c r="E137" s="255"/>
      <c r="F137" s="130" t="s">
        <v>130</v>
      </c>
      <c r="G137" s="243"/>
      <c r="H137" s="221"/>
      <c r="I137" s="163"/>
      <c r="J137" s="273"/>
      <c r="K137" s="152"/>
      <c r="L137" s="152"/>
      <c r="M137" s="156"/>
      <c r="N137" s="302"/>
      <c r="O137" s="175"/>
      <c r="P137" s="302"/>
      <c r="Q137" s="307"/>
      <c r="R137" s="53"/>
      <c r="S137" s="75"/>
      <c r="T137" s="91"/>
      <c r="U137" s="75"/>
    </row>
    <row r="138" spans="1:21" s="117" customFormat="1" ht="22.5" hidden="1">
      <c r="A138" s="253"/>
      <c r="B138" s="172"/>
      <c r="C138" s="173"/>
      <c r="D138" s="238"/>
      <c r="E138" s="255"/>
      <c r="F138" s="130" t="s">
        <v>131</v>
      </c>
      <c r="G138" s="243"/>
      <c r="H138" s="221"/>
      <c r="I138" s="163"/>
      <c r="J138" s="273"/>
      <c r="K138" s="152"/>
      <c r="L138" s="152"/>
      <c r="M138" s="156"/>
      <c r="N138" s="302"/>
      <c r="O138" s="175"/>
      <c r="P138" s="302"/>
      <c r="Q138" s="307"/>
      <c r="R138" s="53"/>
      <c r="S138" s="75"/>
      <c r="T138" s="91"/>
      <c r="U138" s="75"/>
    </row>
    <row r="139" spans="1:21" s="117" customFormat="1" ht="15" customHeight="1" hidden="1">
      <c r="A139" s="253"/>
      <c r="B139" s="172"/>
      <c r="C139" s="173"/>
      <c r="D139" s="238"/>
      <c r="E139" s="255"/>
      <c r="F139" s="130" t="s">
        <v>132</v>
      </c>
      <c r="G139" s="243"/>
      <c r="H139" s="221"/>
      <c r="I139" s="164"/>
      <c r="J139" s="273"/>
      <c r="K139" s="153"/>
      <c r="L139" s="153"/>
      <c r="M139" s="157"/>
      <c r="N139" s="302"/>
      <c r="O139" s="176"/>
      <c r="P139" s="302"/>
      <c r="Q139" s="307"/>
      <c r="R139" s="53"/>
      <c r="S139" s="75"/>
      <c r="T139" s="91"/>
      <c r="U139" s="75"/>
    </row>
    <row r="140" spans="1:21" s="123" customFormat="1" ht="6" customHeight="1" hidden="1">
      <c r="A140" s="118"/>
      <c r="B140" s="119"/>
      <c r="C140" s="120"/>
      <c r="D140" s="238"/>
      <c r="E140" s="24"/>
      <c r="F140" s="24"/>
      <c r="G140" s="24"/>
      <c r="H140" s="24"/>
      <c r="I140" s="24"/>
      <c r="J140" s="24"/>
      <c r="K140" s="46"/>
      <c r="L140" s="24"/>
      <c r="M140" s="58"/>
      <c r="N140" s="47"/>
      <c r="O140" s="64"/>
      <c r="P140" s="121"/>
      <c r="Q140" s="122"/>
      <c r="R140" s="62"/>
      <c r="S140" s="122"/>
      <c r="T140" s="121"/>
      <c r="U140" s="122"/>
    </row>
    <row r="141" spans="1:21" s="117" customFormat="1" ht="23.25" customHeight="1" hidden="1">
      <c r="A141" s="253" t="s">
        <v>27</v>
      </c>
      <c r="B141" s="172" t="s">
        <v>136</v>
      </c>
      <c r="C141" s="173">
        <v>14450464327</v>
      </c>
      <c r="D141" s="238"/>
      <c r="E141" s="255" t="s">
        <v>140</v>
      </c>
      <c r="F141" s="139" t="s">
        <v>137</v>
      </c>
      <c r="G141" s="243" t="s">
        <v>141</v>
      </c>
      <c r="H141" s="283" t="s">
        <v>369</v>
      </c>
      <c r="I141" s="159"/>
      <c r="J141" s="284">
        <f>16000-3434</f>
        <v>12566</v>
      </c>
      <c r="K141" s="165"/>
      <c r="L141" s="154"/>
      <c r="M141" s="155"/>
      <c r="N141" s="296">
        <v>925</v>
      </c>
      <c r="O141" s="299" t="s">
        <v>223</v>
      </c>
      <c r="P141" s="296">
        <v>8557</v>
      </c>
      <c r="Q141" s="308" t="s">
        <v>276</v>
      </c>
      <c r="R141" s="53"/>
      <c r="S141" s="75"/>
      <c r="T141" s="91"/>
      <c r="U141" s="75"/>
    </row>
    <row r="142" spans="1:21" s="117" customFormat="1" ht="32.25" customHeight="1" hidden="1">
      <c r="A142" s="253"/>
      <c r="B142" s="172"/>
      <c r="C142" s="173"/>
      <c r="D142" s="238"/>
      <c r="E142" s="255"/>
      <c r="F142" s="139" t="s">
        <v>138</v>
      </c>
      <c r="G142" s="243"/>
      <c r="H142" s="283"/>
      <c r="I142" s="160"/>
      <c r="J142" s="284"/>
      <c r="K142" s="165"/>
      <c r="L142" s="152"/>
      <c r="M142" s="156"/>
      <c r="N142" s="296"/>
      <c r="O142" s="300"/>
      <c r="P142" s="296"/>
      <c r="Q142" s="308"/>
      <c r="R142" s="53"/>
      <c r="S142" s="75"/>
      <c r="T142" s="91"/>
      <c r="U142" s="75"/>
    </row>
    <row r="143" spans="1:21" s="117" customFormat="1" ht="21.75" customHeight="1" hidden="1">
      <c r="A143" s="253"/>
      <c r="B143" s="172"/>
      <c r="C143" s="173"/>
      <c r="D143" s="238"/>
      <c r="E143" s="255"/>
      <c r="F143" s="139" t="s">
        <v>139</v>
      </c>
      <c r="G143" s="243"/>
      <c r="H143" s="283"/>
      <c r="I143" s="161"/>
      <c r="J143" s="284"/>
      <c r="K143" s="165"/>
      <c r="L143" s="153"/>
      <c r="M143" s="157"/>
      <c r="N143" s="296"/>
      <c r="O143" s="301"/>
      <c r="P143" s="296"/>
      <c r="Q143" s="308"/>
      <c r="R143" s="53"/>
      <c r="S143" s="75"/>
      <c r="T143" s="91"/>
      <c r="U143" s="75"/>
    </row>
    <row r="144" spans="1:21" s="117" customFormat="1" ht="146.25" hidden="1">
      <c r="A144" s="253"/>
      <c r="B144" s="172"/>
      <c r="C144" s="173"/>
      <c r="D144" s="239"/>
      <c r="E144" s="255"/>
      <c r="F144" s="139" t="s">
        <v>148</v>
      </c>
      <c r="G144" s="243"/>
      <c r="H144" s="140" t="s">
        <v>370</v>
      </c>
      <c r="I144" s="140"/>
      <c r="J144" s="85">
        <v>21083</v>
      </c>
      <c r="L144" s="68"/>
      <c r="M144" s="71"/>
      <c r="N144" s="53">
        <v>23688</v>
      </c>
      <c r="O144" s="75" t="s">
        <v>224</v>
      </c>
      <c r="P144" s="53">
        <v>23688</v>
      </c>
      <c r="Q144" s="75" t="s">
        <v>277</v>
      </c>
      <c r="R144" s="53"/>
      <c r="S144" s="75"/>
      <c r="T144" s="91"/>
      <c r="U144" s="75"/>
    </row>
    <row r="145" spans="1:21" ht="15">
      <c r="A145" s="141"/>
      <c r="B145" s="22"/>
      <c r="C145" s="142"/>
      <c r="D145" s="142"/>
      <c r="E145" s="17"/>
      <c r="F145" s="17"/>
      <c r="G145" s="17"/>
      <c r="H145" s="17"/>
      <c r="I145" s="17"/>
      <c r="J145" s="17"/>
      <c r="K145" s="19"/>
      <c r="L145" s="17"/>
      <c r="M145" s="60"/>
      <c r="N145" s="49"/>
      <c r="O145" s="65"/>
      <c r="P145" s="49"/>
      <c r="Q145" s="67"/>
      <c r="R145" s="49"/>
      <c r="S145" s="67"/>
      <c r="T145" s="49"/>
      <c r="U145" s="67"/>
    </row>
    <row r="146" spans="1:21" s="102" customFormat="1" ht="158.25" customHeight="1">
      <c r="A146" s="288" t="s">
        <v>163</v>
      </c>
      <c r="B146" s="20" t="s">
        <v>164</v>
      </c>
      <c r="C146" s="21">
        <v>261000000</v>
      </c>
      <c r="D146" s="236" t="s">
        <v>166</v>
      </c>
      <c r="E146" s="236"/>
      <c r="F146" s="44" t="s">
        <v>165</v>
      </c>
      <c r="G146" s="236" t="s">
        <v>166</v>
      </c>
      <c r="H146" s="44" t="s">
        <v>167</v>
      </c>
      <c r="I146" s="44"/>
      <c r="J146" s="20">
        <v>20</v>
      </c>
      <c r="K146" s="50">
        <v>95</v>
      </c>
      <c r="L146" s="325" t="str">
        <f>S146</f>
        <v xml:space="preserve">Se avanzó en el desarrollo del documento de orientaciones dirigidas a las secretarias de eduación de las entidades territoriales certificadas para la organización de la oferta educativa de PSC. Se oficializó y divulgó a la diferentes entidades territoriales una directiva ministerial con recomendaciones a las secretarias de educación frente a los procesos de contratacion de los apoyos pedagógicos para la atención educativa de la PSC. Se firma y se inicia con la primera fase del convenio con el departamento de Cundinamarca y su secretaria de educación departamental con los municipios de Madrid, Sesquile, Villeta, Guasca y UbatéSe da inicio al proyecto "Colombia la primera en edcuación para sordos: 10 experiencias bilingues", donde se visitaron 9 entidades territoriales y se establecieron los 10 acuerdos de intención entre secretarias de educación, instituciones educativas y el INSOR. </v>
      </c>
      <c r="M146" s="147"/>
      <c r="N146" s="94">
        <v>3</v>
      </c>
      <c r="O146" s="99" t="s">
        <v>240</v>
      </c>
      <c r="P146" s="100"/>
      <c r="Q146" s="101"/>
      <c r="R146" s="53">
        <v>14</v>
      </c>
      <c r="S146" s="149" t="s">
        <v>414</v>
      </c>
      <c r="T146" s="91"/>
      <c r="U146" s="75"/>
    </row>
    <row r="147" spans="1:21" s="102" customFormat="1" ht="136.5" customHeight="1">
      <c r="A147" s="288"/>
      <c r="B147" s="20" t="s">
        <v>164</v>
      </c>
      <c r="C147" s="21">
        <v>50000000</v>
      </c>
      <c r="D147" s="236"/>
      <c r="E147" s="236"/>
      <c r="F147" s="44" t="s">
        <v>168</v>
      </c>
      <c r="G147" s="236"/>
      <c r="H147" s="44" t="s">
        <v>169</v>
      </c>
      <c r="I147" s="44"/>
      <c r="J147" s="20">
        <v>1000</v>
      </c>
      <c r="K147" s="50">
        <v>4000</v>
      </c>
      <c r="L147" s="326" t="str">
        <f>S147</f>
        <v xml:space="preserve">Se adelantaron procesos de asesoría por demanda a diferentes actores, agentes educativos por medios electrónicos, llamadas telefonicas en relación a la organización de la oferta educativa y las funciones de los distintos actores. Se adelantaron procesos de cualificación de actores de primera infancia en relación a al atención integral de la población sorda menor de seis años en el distrito capital. Se desarrollaron procesos de asesoría y asistencia técnica presencial a estudiantes y docentes de la Universidad Minuto de Dios, Universidad Santo Tomás , Universidad ECCI, Universidad Nacional,Universidad Tadeo Lozano, Corporación Nuestra Señora Las Mercedes, Universidad del Valle, Universidad Católica del Norte, Instituto Técnico Metropolitano de Medellín, Corporación Tecnologíca de Bogotá, Universidade del Caribe CECAR y la Universidad de Antioquia. Se ha desarrollado asesoría permanente a la Red Colombiana de Instituciones de Educación Superior por la Discapacidad.
Se han elaborado tres versiones de aportes a la reglamentación de la Ley 1618/Modificación Decreto 366 sobre las particularidades de la atención educactiva de la PSC.
Adicionalmente, se realizó asistencia técnica a un equipo de profesionales del ICFES responsables de gestionar el proceso de evaluación a través de la prueba Saber 11 2015 a la PSC.
</v>
      </c>
      <c r="M147" s="98"/>
      <c r="N147" s="94">
        <v>176</v>
      </c>
      <c r="O147" s="99" t="s">
        <v>241</v>
      </c>
      <c r="P147" s="100"/>
      <c r="Q147" s="101"/>
      <c r="R147" s="53">
        <v>668</v>
      </c>
      <c r="S147" s="150" t="s">
        <v>416</v>
      </c>
      <c r="T147" s="91"/>
      <c r="U147" s="75"/>
    </row>
    <row r="148" spans="1:21" s="102" customFormat="1" ht="98.25" customHeight="1">
      <c r="A148" s="288"/>
      <c r="B148" s="20" t="s">
        <v>170</v>
      </c>
      <c r="C148" s="21">
        <v>150000000</v>
      </c>
      <c r="D148" s="236"/>
      <c r="E148" s="236"/>
      <c r="F148" s="44" t="s">
        <v>171</v>
      </c>
      <c r="G148" s="236"/>
      <c r="H148" s="44" t="s">
        <v>172</v>
      </c>
      <c r="I148" s="44"/>
      <c r="J148" s="20">
        <v>10</v>
      </c>
      <c r="K148" s="50">
        <v>10</v>
      </c>
      <c r="L148" s="325" t="s">
        <v>415</v>
      </c>
      <c r="M148" s="98"/>
      <c r="N148" s="94">
        <v>0</v>
      </c>
      <c r="O148" s="99" t="s">
        <v>242</v>
      </c>
      <c r="P148" s="100"/>
      <c r="Q148" s="101"/>
      <c r="R148" s="53">
        <v>9</v>
      </c>
      <c r="S148" s="149" t="s">
        <v>415</v>
      </c>
      <c r="T148" s="91"/>
      <c r="U148" s="75"/>
    </row>
    <row r="149" spans="1:21" s="97" customFormat="1" ht="169.5" customHeight="1">
      <c r="A149" s="288"/>
      <c r="B149" s="20" t="s">
        <v>164</v>
      </c>
      <c r="C149" s="21">
        <v>150000000</v>
      </c>
      <c r="D149" s="236"/>
      <c r="E149" s="236"/>
      <c r="F149" s="44" t="s">
        <v>173</v>
      </c>
      <c r="G149" s="236"/>
      <c r="H149" s="44" t="s">
        <v>174</v>
      </c>
      <c r="I149" s="44"/>
      <c r="J149" s="20">
        <v>10</v>
      </c>
      <c r="K149" s="50">
        <v>40</v>
      </c>
      <c r="L149" s="327" t="str">
        <f>S149</f>
        <v xml:space="preserve"> Se adelantó el proceso de traducción de las áreas de matemáticas, ciencias, sociales y competencias ciudadanas de la prueba SABER 11° 2015 en lengua de señas colombiana - LSC. 
En el marco del proyecto Recursos educativos digitales accesibles para estudiantes sordos - Oficina de Innovación Educativa con uso de nuevas tecnologías del MEN y el CIER se adelantaron mesas de trabajo para la socialización, discusión y establecimiento de acuerdos sobre la metodología, recursos y operación del proceso internamente y en alianza con el MEN.
Se desarrollo el curso virtual en primera infancia dirigido a actores educativos.
Se realizó los storyboard de 50 recursos educativos digitales en lenguaje y matemáticas y se avanzó en la producción video grabada de 900 palabras como insumo para la virtualización del diccionario bilingüe básico de Lengua de Señas Colombiana  - español para ser instalado en el DESEAPP y en la página web institucional.
</v>
      </c>
      <c r="M149" s="92"/>
      <c r="N149" s="94">
        <v>0</v>
      </c>
      <c r="O149" s="93" t="s">
        <v>243</v>
      </c>
      <c r="P149" s="94"/>
      <c r="Q149" s="95"/>
      <c r="R149" s="53">
        <v>4</v>
      </c>
      <c r="S149" s="149" t="s">
        <v>417</v>
      </c>
      <c r="T149" s="53"/>
      <c r="U149" s="96"/>
    </row>
    <row r="150" spans="1:21" s="144" customFormat="1" ht="60" customHeight="1">
      <c r="A150" s="143"/>
      <c r="B150" s="22"/>
      <c r="C150" s="22"/>
      <c r="D150" s="22"/>
      <c r="E150" s="142"/>
      <c r="F150" s="17"/>
      <c r="G150" s="17"/>
      <c r="H150" s="17"/>
      <c r="I150" s="17"/>
      <c r="J150" s="17"/>
      <c r="K150" s="23"/>
      <c r="L150" s="148"/>
      <c r="M150" s="60"/>
      <c r="N150" s="49"/>
      <c r="O150" s="65"/>
      <c r="P150" s="23"/>
      <c r="Q150" s="66"/>
      <c r="R150" s="49"/>
      <c r="S150" s="67"/>
      <c r="T150" s="49"/>
      <c r="U150" s="67"/>
    </row>
    <row r="151" spans="1:21" ht="15.75" customHeight="1">
      <c r="A151" s="141"/>
      <c r="B151" s="22"/>
      <c r="C151" s="142"/>
      <c r="D151" s="142"/>
      <c r="E151" s="17"/>
      <c r="F151" s="17"/>
      <c r="G151" s="17"/>
      <c r="H151" s="17"/>
      <c r="I151" s="17"/>
      <c r="J151" s="17"/>
      <c r="K151" s="23"/>
      <c r="L151" s="17"/>
      <c r="M151" s="60"/>
      <c r="N151" s="49"/>
      <c r="O151" s="66"/>
      <c r="P151" s="23"/>
      <c r="Q151" s="66"/>
      <c r="R151" s="49"/>
      <c r="S151" s="67"/>
      <c r="T151" s="49"/>
      <c r="U151" s="67"/>
    </row>
    <row r="152" spans="1:34" ht="15.75" customHeight="1">
      <c r="A152" s="81"/>
      <c r="B152" s="81"/>
      <c r="C152" s="81"/>
      <c r="D152" s="81"/>
      <c r="E152" s="81"/>
      <c r="F152" s="81"/>
      <c r="G152" s="81"/>
      <c r="H152" s="81"/>
      <c r="I152" s="81"/>
      <c r="J152" s="81"/>
      <c r="R152" s="117"/>
      <c r="S152" s="117"/>
      <c r="T152" s="117"/>
      <c r="U152" s="117"/>
      <c r="V152" s="117"/>
      <c r="W152" s="117"/>
      <c r="X152" s="117"/>
      <c r="Y152" s="117"/>
      <c r="Z152" s="117"/>
      <c r="AA152" s="117"/>
      <c r="AB152" s="117"/>
      <c r="AC152" s="117"/>
      <c r="AD152" s="117"/>
      <c r="AE152" s="117"/>
      <c r="AF152" s="117"/>
      <c r="AG152" s="117"/>
      <c r="AH152" s="117"/>
    </row>
    <row r="153" spans="1:34" ht="15.75" customHeight="1">
      <c r="A153" s="81"/>
      <c r="B153" s="81"/>
      <c r="C153" s="81"/>
      <c r="D153" s="81"/>
      <c r="E153" s="81"/>
      <c r="F153" s="81"/>
      <c r="G153" s="81"/>
      <c r="H153" s="81"/>
      <c r="I153" s="81"/>
      <c r="J153" s="81"/>
      <c r="R153" s="117"/>
      <c r="S153" s="117"/>
      <c r="T153" s="117"/>
      <c r="U153" s="117"/>
      <c r="V153" s="117"/>
      <c r="W153" s="117"/>
      <c r="X153" s="117"/>
      <c r="Y153" s="117"/>
      <c r="Z153" s="117"/>
      <c r="AA153" s="117"/>
      <c r="AB153" s="117"/>
      <c r="AC153" s="117"/>
      <c r="AD153" s="117"/>
      <c r="AE153" s="117"/>
      <c r="AF153" s="117"/>
      <c r="AG153" s="117"/>
      <c r="AH153" s="117"/>
    </row>
    <row r="154" spans="12:19" s="81" customFormat="1" ht="15.75" customHeight="1">
      <c r="L154" s="90"/>
      <c r="R154" s="117"/>
      <c r="S154" s="117"/>
    </row>
    <row r="155" spans="18:19" s="81" customFormat="1" ht="15.75" customHeight="1">
      <c r="R155" s="117"/>
      <c r="S155" s="117"/>
    </row>
    <row r="156" spans="18:19" s="81" customFormat="1" ht="15.75" customHeight="1">
      <c r="R156" s="117"/>
      <c r="S156" s="117"/>
    </row>
    <row r="157" spans="18:19" s="81" customFormat="1" ht="15.75" customHeight="1">
      <c r="R157" s="117"/>
      <c r="S157" s="117"/>
    </row>
    <row r="158" spans="18:19" s="81" customFormat="1" ht="15.75" customHeight="1">
      <c r="R158" s="117"/>
      <c r="S158" s="117"/>
    </row>
    <row r="159" spans="18:19" s="81" customFormat="1" ht="15.75" customHeight="1">
      <c r="R159" s="117"/>
      <c r="S159" s="117"/>
    </row>
    <row r="160" spans="18:19" s="81" customFormat="1" ht="15.75" customHeight="1">
      <c r="R160" s="117"/>
      <c r="S160" s="117"/>
    </row>
    <row r="161" spans="18:19" s="81" customFormat="1" ht="15.75" customHeight="1">
      <c r="R161" s="117"/>
      <c r="S161" s="117"/>
    </row>
    <row r="162" spans="18:19" s="81" customFormat="1" ht="15.75" customHeight="1">
      <c r="R162" s="117"/>
      <c r="S162" s="117"/>
    </row>
    <row r="163" spans="18:19" s="81" customFormat="1" ht="15.75" customHeight="1">
      <c r="R163" s="117"/>
      <c r="S163" s="117"/>
    </row>
    <row r="164" spans="18:19" s="81" customFormat="1" ht="15.75" customHeight="1">
      <c r="R164" s="117"/>
      <c r="S164" s="117"/>
    </row>
  </sheetData>
  <mergeCells count="358">
    <mergeCell ref="R10:R12"/>
    <mergeCell ref="S10:S12"/>
    <mergeCell ref="T10:T12"/>
    <mergeCell ref="U10:U12"/>
    <mergeCell ref="R14:R15"/>
    <mergeCell ref="S14:S15"/>
    <mergeCell ref="T14:T15"/>
    <mergeCell ref="U14:U15"/>
    <mergeCell ref="Q14:Q15"/>
    <mergeCell ref="Q30:Q31"/>
    <mergeCell ref="Q53:Q54"/>
    <mergeCell ref="Q56:Q57"/>
    <mergeCell ref="Q48:Q49"/>
    <mergeCell ref="Q33:Q35"/>
    <mergeCell ref="Q41:Q42"/>
    <mergeCell ref="Q37:Q40"/>
    <mergeCell ref="Q43:Q45"/>
    <mergeCell ref="Q46:Q47"/>
    <mergeCell ref="P107:P109"/>
    <mergeCell ref="Q107:Q109"/>
    <mergeCell ref="P111:P113"/>
    <mergeCell ref="Q136:Q139"/>
    <mergeCell ref="Q141:Q143"/>
    <mergeCell ref="Q111:Q113"/>
    <mergeCell ref="P63:P67"/>
    <mergeCell ref="P68:P70"/>
    <mergeCell ref="P71:P77"/>
    <mergeCell ref="P79:P84"/>
    <mergeCell ref="P86:P91"/>
    <mergeCell ref="P93:P98"/>
    <mergeCell ref="P136:P139"/>
    <mergeCell ref="P141:P143"/>
    <mergeCell ref="P104:P106"/>
    <mergeCell ref="Q68:Q70"/>
    <mergeCell ref="Q71:Q77"/>
    <mergeCell ref="Q79:Q84"/>
    <mergeCell ref="Q86:Q91"/>
    <mergeCell ref="N141:N143"/>
    <mergeCell ref="N79:N84"/>
    <mergeCell ref="N86:N91"/>
    <mergeCell ref="O107:O109"/>
    <mergeCell ref="O111:O113"/>
    <mergeCell ref="N93:N98"/>
    <mergeCell ref="N104:N106"/>
    <mergeCell ref="O141:O143"/>
    <mergeCell ref="N107:N109"/>
    <mergeCell ref="N111:N113"/>
    <mergeCell ref="N136:N139"/>
    <mergeCell ref="O136:O139"/>
    <mergeCell ref="A37:A61"/>
    <mergeCell ref="B37:B61"/>
    <mergeCell ref="J56:J57"/>
    <mergeCell ref="A146:A149"/>
    <mergeCell ref="B63:B77"/>
    <mergeCell ref="A63:A77"/>
    <mergeCell ref="H63:H67"/>
    <mergeCell ref="J63:J67"/>
    <mergeCell ref="H68:H70"/>
    <mergeCell ref="J68:J70"/>
    <mergeCell ref="I68:I70"/>
    <mergeCell ref="I63:I67"/>
    <mergeCell ref="I71:I77"/>
    <mergeCell ref="F68:F70"/>
    <mergeCell ref="H71:H77"/>
    <mergeCell ref="J71:J77"/>
    <mergeCell ref="E63:E77"/>
    <mergeCell ref="C63:C77"/>
    <mergeCell ref="G146:G149"/>
    <mergeCell ref="D146:D149"/>
    <mergeCell ref="G115:G116"/>
    <mergeCell ref="E115:E116"/>
    <mergeCell ref="G141:G144"/>
    <mergeCell ref="A141:A144"/>
    <mergeCell ref="A118:A125"/>
    <mergeCell ref="C100:C109"/>
    <mergeCell ref="B100:B109"/>
    <mergeCell ref="E93:E98"/>
    <mergeCell ref="A100:A109"/>
    <mergeCell ref="A115:A116"/>
    <mergeCell ref="B127:B131"/>
    <mergeCell ref="C111:C113"/>
    <mergeCell ref="C127:C131"/>
    <mergeCell ref="A111:A113"/>
    <mergeCell ref="A127:A131"/>
    <mergeCell ref="B118:B125"/>
    <mergeCell ref="E127:E131"/>
    <mergeCell ref="B115:B116"/>
    <mergeCell ref="C118:C125"/>
    <mergeCell ref="E118:E125"/>
    <mergeCell ref="C115:C116"/>
    <mergeCell ref="A79:A84"/>
    <mergeCell ref="H86:H91"/>
    <mergeCell ref="J86:J91"/>
    <mergeCell ref="C86:C91"/>
    <mergeCell ref="E86:E91"/>
    <mergeCell ref="A86:A91"/>
    <mergeCell ref="B79:B84"/>
    <mergeCell ref="J93:J98"/>
    <mergeCell ref="C93:C98"/>
    <mergeCell ref="B93:B98"/>
    <mergeCell ref="C79:C84"/>
    <mergeCell ref="G86:G91"/>
    <mergeCell ref="I93:I98"/>
    <mergeCell ref="H93:H98"/>
    <mergeCell ref="E79:E84"/>
    <mergeCell ref="A93:A98"/>
    <mergeCell ref="G93:G98"/>
    <mergeCell ref="J30:J31"/>
    <mergeCell ref="I30:I31"/>
    <mergeCell ref="B141:B144"/>
    <mergeCell ref="C141:C144"/>
    <mergeCell ref="E141:E144"/>
    <mergeCell ref="J79:J84"/>
    <mergeCell ref="G79:G84"/>
    <mergeCell ref="G127:G131"/>
    <mergeCell ref="J111:J113"/>
    <mergeCell ref="H100:H101"/>
    <mergeCell ref="E100:E109"/>
    <mergeCell ref="E111:E113"/>
    <mergeCell ref="B111:B113"/>
    <mergeCell ref="H111:H113"/>
    <mergeCell ref="I104:I106"/>
    <mergeCell ref="C135:C139"/>
    <mergeCell ref="E135:E139"/>
    <mergeCell ref="H141:H143"/>
    <mergeCell ref="J141:J143"/>
    <mergeCell ref="I107:I109"/>
    <mergeCell ref="J136:J139"/>
    <mergeCell ref="J107:J109"/>
    <mergeCell ref="J104:J106"/>
    <mergeCell ref="G100:G109"/>
    <mergeCell ref="C10:C12"/>
    <mergeCell ref="E10:E12"/>
    <mergeCell ref="A10:A12"/>
    <mergeCell ref="B10:B12"/>
    <mergeCell ref="A29:A31"/>
    <mergeCell ref="B29:B31"/>
    <mergeCell ref="C29:C31"/>
    <mergeCell ref="E30:E31"/>
    <mergeCell ref="G10:G12"/>
    <mergeCell ref="G30:G31"/>
    <mergeCell ref="F14:F15"/>
    <mergeCell ref="A14:A16"/>
    <mergeCell ref="B14:B16"/>
    <mergeCell ref="A18:A19"/>
    <mergeCell ref="E25:E27"/>
    <mergeCell ref="A25:A27"/>
    <mergeCell ref="C25:C27"/>
    <mergeCell ref="A33:A35"/>
    <mergeCell ref="B33:B35"/>
    <mergeCell ref="E18:E19"/>
    <mergeCell ref="E33:E35"/>
    <mergeCell ref="B25:B27"/>
    <mergeCell ref="J50:J52"/>
    <mergeCell ref="J58:J61"/>
    <mergeCell ref="I58:I61"/>
    <mergeCell ref="I56:I57"/>
    <mergeCell ref="H48:H49"/>
    <mergeCell ref="J48:J49"/>
    <mergeCell ref="F43:F44"/>
    <mergeCell ref="H37:H40"/>
    <mergeCell ref="H41:H42"/>
    <mergeCell ref="H43:H45"/>
    <mergeCell ref="I33:I35"/>
    <mergeCell ref="I41:I42"/>
    <mergeCell ref="I43:I45"/>
    <mergeCell ref="I46:I47"/>
    <mergeCell ref="I48:I49"/>
    <mergeCell ref="J46:J47"/>
    <mergeCell ref="J33:J35"/>
    <mergeCell ref="J37:J40"/>
    <mergeCell ref="J41:J42"/>
    <mergeCell ref="F1:J1"/>
    <mergeCell ref="G63:G77"/>
    <mergeCell ref="A6:J6"/>
    <mergeCell ref="B135:B139"/>
    <mergeCell ref="B86:B91"/>
    <mergeCell ref="A135:A139"/>
    <mergeCell ref="C33:C35"/>
    <mergeCell ref="H53:H54"/>
    <mergeCell ref="G37:G61"/>
    <mergeCell ref="H58:H61"/>
    <mergeCell ref="H50:H52"/>
    <mergeCell ref="H14:H15"/>
    <mergeCell ref="E14:E16"/>
    <mergeCell ref="G14:G16"/>
    <mergeCell ref="C37:C61"/>
    <mergeCell ref="E37:E61"/>
    <mergeCell ref="I37:I40"/>
    <mergeCell ref="G19:G22"/>
    <mergeCell ref="E20:E22"/>
    <mergeCell ref="G25:G27"/>
    <mergeCell ref="D2:E5"/>
    <mergeCell ref="F2:J5"/>
    <mergeCell ref="J10:J12"/>
    <mergeCell ref="J14:J15"/>
    <mergeCell ref="E146:E149"/>
    <mergeCell ref="D8:D73"/>
    <mergeCell ref="D74:D144"/>
    <mergeCell ref="H79:H84"/>
    <mergeCell ref="I10:I12"/>
    <mergeCell ref="I14:I15"/>
    <mergeCell ref="G33:G35"/>
    <mergeCell ref="G111:G113"/>
    <mergeCell ref="H33:H35"/>
    <mergeCell ref="H10:H12"/>
    <mergeCell ref="H56:H57"/>
    <mergeCell ref="H46:H47"/>
    <mergeCell ref="I111:I113"/>
    <mergeCell ref="H30:H31"/>
    <mergeCell ref="G135:G139"/>
    <mergeCell ref="G118:G125"/>
    <mergeCell ref="I50:I52"/>
    <mergeCell ref="J100:J101"/>
    <mergeCell ref="H136:H139"/>
    <mergeCell ref="H107:H109"/>
    <mergeCell ref="H104:H106"/>
    <mergeCell ref="I86:I91"/>
    <mergeCell ref="I79:I84"/>
    <mergeCell ref="I53:I54"/>
    <mergeCell ref="J53:J54"/>
    <mergeCell ref="Q10:Q12"/>
    <mergeCell ref="P10:P12"/>
    <mergeCell ref="O14:O16"/>
    <mergeCell ref="K107:K109"/>
    <mergeCell ref="M107:M109"/>
    <mergeCell ref="L100:L101"/>
    <mergeCell ref="M100:M101"/>
    <mergeCell ref="O37:O40"/>
    <mergeCell ref="O41:O42"/>
    <mergeCell ref="O50:O52"/>
    <mergeCell ref="O53:O54"/>
    <mergeCell ref="O56:O57"/>
    <mergeCell ref="O58:O61"/>
    <mergeCell ref="O71:O77"/>
    <mergeCell ref="O63:O67"/>
    <mergeCell ref="Q63:Q67"/>
    <mergeCell ref="L68:L70"/>
    <mergeCell ref="N68:N70"/>
    <mergeCell ref="O104:O106"/>
    <mergeCell ref="N71:N77"/>
    <mergeCell ref="O68:O70"/>
    <mergeCell ref="Q50:Q52"/>
    <mergeCell ref="P53:P54"/>
    <mergeCell ref="Q93:Q98"/>
    <mergeCell ref="N53:N54"/>
    <mergeCell ref="N56:N57"/>
    <mergeCell ref="N58:N61"/>
    <mergeCell ref="N63:N67"/>
    <mergeCell ref="M63:M67"/>
    <mergeCell ref="M93:M98"/>
    <mergeCell ref="O79:O84"/>
    <mergeCell ref="O86:O91"/>
    <mergeCell ref="O93:O98"/>
    <mergeCell ref="Q104:Q106"/>
    <mergeCell ref="Q58:Q61"/>
    <mergeCell ref="P50:P52"/>
    <mergeCell ref="N50:N52"/>
    <mergeCell ref="L43:L45"/>
    <mergeCell ref="M43:M45"/>
    <mergeCell ref="O48:O49"/>
    <mergeCell ref="P37:P40"/>
    <mergeCell ref="P41:P42"/>
    <mergeCell ref="P43:P45"/>
    <mergeCell ref="P46:P47"/>
    <mergeCell ref="P33:P35"/>
    <mergeCell ref="N37:N40"/>
    <mergeCell ref="N41:N42"/>
    <mergeCell ref="M33:M35"/>
    <mergeCell ref="N33:N35"/>
    <mergeCell ref="P48:P49"/>
    <mergeCell ref="J43:J45"/>
    <mergeCell ref="L10:L12"/>
    <mergeCell ref="M10:M12"/>
    <mergeCell ref="N10:N12"/>
    <mergeCell ref="M14:M15"/>
    <mergeCell ref="L14:L15"/>
    <mergeCell ref="P58:P61"/>
    <mergeCell ref="L46:L47"/>
    <mergeCell ref="M46:M47"/>
    <mergeCell ref="L48:L49"/>
    <mergeCell ref="L30:L31"/>
    <mergeCell ref="M30:M31"/>
    <mergeCell ref="N30:N31"/>
    <mergeCell ref="P30:P31"/>
    <mergeCell ref="L33:L35"/>
    <mergeCell ref="P56:P57"/>
    <mergeCell ref="N48:N49"/>
    <mergeCell ref="M48:M49"/>
    <mergeCell ref="N43:N45"/>
    <mergeCell ref="N46:N47"/>
    <mergeCell ref="O43:O45"/>
    <mergeCell ref="O46:O47"/>
    <mergeCell ref="N14:N15"/>
    <mergeCell ref="P14:P15"/>
    <mergeCell ref="K86:K91"/>
    <mergeCell ref="L86:L91"/>
    <mergeCell ref="M86:M91"/>
    <mergeCell ref="K93:K98"/>
    <mergeCell ref="L93:L98"/>
    <mergeCell ref="K10:K12"/>
    <mergeCell ref="O10:O12"/>
    <mergeCell ref="K14:K15"/>
    <mergeCell ref="O30:O31"/>
    <mergeCell ref="O33:O35"/>
    <mergeCell ref="K50:K52"/>
    <mergeCell ref="L50:L52"/>
    <mergeCell ref="M50:M52"/>
    <mergeCell ref="K30:K31"/>
    <mergeCell ref="K33:K35"/>
    <mergeCell ref="K37:K40"/>
    <mergeCell ref="L37:L40"/>
    <mergeCell ref="M37:M40"/>
    <mergeCell ref="K41:K42"/>
    <mergeCell ref="L41:L42"/>
    <mergeCell ref="M41:M42"/>
    <mergeCell ref="K43:K45"/>
    <mergeCell ref="K46:K47"/>
    <mergeCell ref="K48:K49"/>
    <mergeCell ref="K68:K70"/>
    <mergeCell ref="M68:M70"/>
    <mergeCell ref="L71:L77"/>
    <mergeCell ref="K71:K77"/>
    <mergeCell ref="M71:M77"/>
    <mergeCell ref="L79:L84"/>
    <mergeCell ref="K79:K84"/>
    <mergeCell ref="M79:M84"/>
    <mergeCell ref="A2:A5"/>
    <mergeCell ref="K56:K57"/>
    <mergeCell ref="L56:L57"/>
    <mergeCell ref="M56:M57"/>
    <mergeCell ref="K58:K61"/>
    <mergeCell ref="L58:L61"/>
    <mergeCell ref="M58:M61"/>
    <mergeCell ref="K63:K67"/>
    <mergeCell ref="K53:K54"/>
    <mergeCell ref="L53:L54"/>
    <mergeCell ref="M53:M54"/>
    <mergeCell ref="L63:L67"/>
    <mergeCell ref="A20:A23"/>
    <mergeCell ref="B18:B23"/>
    <mergeCell ref="C18:C23"/>
    <mergeCell ref="C14:C16"/>
    <mergeCell ref="K104:K106"/>
    <mergeCell ref="L104:L106"/>
    <mergeCell ref="M104:M106"/>
    <mergeCell ref="L107:L109"/>
    <mergeCell ref="K111:K113"/>
    <mergeCell ref="L111:L113"/>
    <mergeCell ref="M111:M113"/>
    <mergeCell ref="I141:I143"/>
    <mergeCell ref="I136:I139"/>
    <mergeCell ref="K136:K139"/>
    <mergeCell ref="L136:L139"/>
    <mergeCell ref="M136:M139"/>
    <mergeCell ref="L141:L143"/>
    <mergeCell ref="M141:M143"/>
    <mergeCell ref="K141:K143"/>
  </mergeCells>
  <printOptions/>
  <pageMargins left="0.7086614173228347" right="0.7086614173228347" top="0.7480314960629921" bottom="0.7480314960629921" header="0.31496062992125984" footer="0.31496062992125984"/>
  <pageSetup fitToHeight="10" fitToWidth="1" horizontalDpi="600" verticalDpi="600" orientation="landscape" paperSize="5" scale="3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
  <sheetViews>
    <sheetView workbookViewId="0" topLeftCell="A1">
      <selection activeCell="L20" sqref="L20"/>
    </sheetView>
  </sheetViews>
  <sheetFormatPr defaultColWidth="11.421875" defaultRowHeight="15"/>
  <cols>
    <col min="1" max="1" width="9.421875" style="0" bestFit="1" customWidth="1"/>
    <col min="3" max="3" width="13.28125" style="0" customWidth="1"/>
    <col min="4" max="4" width="9.140625" style="0" customWidth="1"/>
    <col min="5" max="5" width="10.00390625" style="0" bestFit="1" customWidth="1"/>
    <col min="6" max="6" width="37.8515625" style="0" customWidth="1"/>
    <col min="7" max="7" width="9.57421875" style="0" bestFit="1" customWidth="1"/>
    <col min="8" max="8" width="22.7109375" style="0" customWidth="1"/>
    <col min="9" max="9" width="8.28125" style="0" bestFit="1" customWidth="1"/>
    <col min="10" max="10" width="0.9921875" style="0" customWidth="1"/>
    <col min="11" max="11" width="13.00390625" style="0" customWidth="1"/>
    <col min="12" max="12" width="16.421875" style="0" customWidth="1"/>
  </cols>
  <sheetData>
    <row r="2" ht="15.75" thickBot="1"/>
    <row r="3" spans="1:12" s="8" customFormat="1" ht="45">
      <c r="A3" s="9" t="s">
        <v>2</v>
      </c>
      <c r="B3" s="10" t="s">
        <v>3</v>
      </c>
      <c r="C3" s="11" t="s">
        <v>4</v>
      </c>
      <c r="D3" s="11" t="s">
        <v>193</v>
      </c>
      <c r="E3" s="11" t="s">
        <v>5</v>
      </c>
      <c r="F3" s="11" t="s">
        <v>6</v>
      </c>
      <c r="G3" s="11" t="s">
        <v>7</v>
      </c>
      <c r="H3" s="12" t="s">
        <v>8</v>
      </c>
      <c r="I3" s="13" t="s">
        <v>10</v>
      </c>
      <c r="J3" s="31"/>
      <c r="K3" s="28" t="s">
        <v>205</v>
      </c>
      <c r="L3" s="26" t="s">
        <v>204</v>
      </c>
    </row>
    <row r="5" spans="1:12" s="14" customFormat="1" ht="56.25">
      <c r="A5" s="205" t="s">
        <v>27</v>
      </c>
      <c r="B5" s="316" t="s">
        <v>127</v>
      </c>
      <c r="C5" s="173">
        <v>18000000000</v>
      </c>
      <c r="D5" s="205" t="s">
        <v>225</v>
      </c>
      <c r="E5" s="255" t="s">
        <v>135</v>
      </c>
      <c r="F5" s="6" t="s">
        <v>128</v>
      </c>
      <c r="G5" s="243" t="s">
        <v>134</v>
      </c>
      <c r="H5" s="30" t="s">
        <v>133</v>
      </c>
      <c r="I5" s="29">
        <v>150</v>
      </c>
      <c r="K5" s="27"/>
      <c r="L5" s="27"/>
    </row>
    <row r="6" spans="1:12" s="14" customFormat="1" ht="33.75">
      <c r="A6" s="205"/>
      <c r="B6" s="316"/>
      <c r="C6" s="173"/>
      <c r="D6" s="205"/>
      <c r="E6" s="255"/>
      <c r="F6" s="6" t="s">
        <v>129</v>
      </c>
      <c r="G6" s="243"/>
      <c r="H6" s="315" t="s">
        <v>146</v>
      </c>
      <c r="I6" s="273">
        <v>1000</v>
      </c>
      <c r="K6" s="273"/>
      <c r="L6" s="315"/>
    </row>
    <row r="7" spans="1:12" s="14" customFormat="1" ht="33.75">
      <c r="A7" s="205"/>
      <c r="B7" s="316"/>
      <c r="C7" s="173"/>
      <c r="D7" s="205"/>
      <c r="E7" s="255"/>
      <c r="F7" s="6" t="s">
        <v>130</v>
      </c>
      <c r="G7" s="243"/>
      <c r="H7" s="315"/>
      <c r="I7" s="273"/>
      <c r="K7" s="273"/>
      <c r="L7" s="315"/>
    </row>
    <row r="8" spans="1:12" s="14" customFormat="1" ht="22.5">
      <c r="A8" s="205"/>
      <c r="B8" s="316"/>
      <c r="C8" s="173"/>
      <c r="D8" s="205"/>
      <c r="E8" s="255"/>
      <c r="F8" s="6" t="s">
        <v>131</v>
      </c>
      <c r="G8" s="243"/>
      <c r="H8" s="315"/>
      <c r="I8" s="273"/>
      <c r="K8" s="273"/>
      <c r="L8" s="315"/>
    </row>
    <row r="9" spans="1:12" s="14" customFormat="1" ht="15" customHeight="1">
      <c r="A9" s="205"/>
      <c r="B9" s="316"/>
      <c r="C9" s="173"/>
      <c r="D9" s="205"/>
      <c r="E9" s="255"/>
      <c r="F9" s="6" t="s">
        <v>132</v>
      </c>
      <c r="G9" s="243"/>
      <c r="H9" s="315"/>
      <c r="I9" s="273"/>
      <c r="K9" s="273"/>
      <c r="L9" s="315"/>
    </row>
  </sheetData>
  <mergeCells count="10">
    <mergeCell ref="I6:I9"/>
    <mergeCell ref="K6:K9"/>
    <mergeCell ref="D5:D9"/>
    <mergeCell ref="L6:L9"/>
    <mergeCell ref="A5:A9"/>
    <mergeCell ref="B5:B9"/>
    <mergeCell ref="C5:C9"/>
    <mergeCell ref="E5:E9"/>
    <mergeCell ref="G5:G9"/>
    <mergeCell ref="H6:H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16"/>
  <sheetViews>
    <sheetView zoomScale="115" zoomScaleNormal="115" workbookViewId="0" topLeftCell="A7">
      <pane xSplit="1" ySplit="1" topLeftCell="B8" activePane="bottomRight" state="frozen"/>
      <selection pane="topLeft" activeCell="A7" sqref="A7"/>
      <selection pane="topRight" activeCell="B7" sqref="B7"/>
      <selection pane="bottomLeft" activeCell="A8" sqref="A8"/>
      <selection pane="bottomRight" activeCell="E12" sqref="E12:E16"/>
    </sheetView>
  </sheetViews>
  <sheetFormatPr defaultColWidth="11.421875" defaultRowHeight="15"/>
  <cols>
    <col min="1" max="1" width="18.140625" style="0" bestFit="1" customWidth="1"/>
    <col min="2" max="2" width="22.7109375" style="0" customWidth="1"/>
    <col min="5" max="5" width="19.57421875" style="0" bestFit="1" customWidth="1"/>
  </cols>
  <sheetData>
    <row r="7" spans="1:7" ht="22.5">
      <c r="A7" s="32" t="str">
        <f>+'Gestión Misional'!A7</f>
        <v>POLITICA</v>
      </c>
      <c r="B7" s="32" t="str">
        <f>+'Gestión Misional'!H7</f>
        <v>Indicador</v>
      </c>
      <c r="C7" s="32" t="str">
        <f>+'Gestión Misional'!J7</f>
        <v>Meta 2015</v>
      </c>
      <c r="D7" s="32" t="str">
        <f>+'Gestión Misional'!P7</f>
        <v>Avance 2° trimestre 2015</v>
      </c>
      <c r="E7" s="32" t="s">
        <v>292</v>
      </c>
      <c r="F7" s="32" t="s">
        <v>293</v>
      </c>
      <c r="G7" s="32" t="s">
        <v>294</v>
      </c>
    </row>
    <row r="8" spans="1:7" ht="60">
      <c r="A8" s="35" t="str">
        <f>+'Gestión Misional'!A8</f>
        <v>CALIDAD</v>
      </c>
      <c r="B8" s="36" t="str">
        <f>+'Gestión Misional'!I8</f>
        <v>Entidades Territoriales Certificadas acompañadas en el sistema de aseguramiento de la calidad de la FTDH 6.3.2.1</v>
      </c>
      <c r="C8" s="37">
        <f>+'Gestión Misional'!J8</f>
        <v>40</v>
      </c>
      <c r="D8" s="35">
        <f>+'Gestión Misional'!P8</f>
        <v>23</v>
      </c>
      <c r="E8" s="38">
        <f>+'Gestión Misional'!C8</f>
        <v>1000000000</v>
      </c>
      <c r="F8" s="39"/>
      <c r="G8" s="40">
        <f>+F8/E8</f>
        <v>0</v>
      </c>
    </row>
    <row r="9" spans="1:7" ht="36">
      <c r="A9" s="41" t="str">
        <f>+'Gestión Misional'!A10</f>
        <v>TRANSFORMACIÓN</v>
      </c>
      <c r="B9" s="36" t="str">
        <f>+'Gestión Misional'!H10</f>
        <v>Número de estudiantes beneficiados de Crédito condonable 3.5.1.1</v>
      </c>
      <c r="C9" s="37">
        <f>+'Gestión Misional'!J10</f>
        <v>1410</v>
      </c>
      <c r="D9" s="35">
        <f>+'Gestión Misional'!P10</f>
        <v>1017</v>
      </c>
      <c r="E9" s="38">
        <f>+'Gestión Misional'!C10</f>
        <v>15000000000</v>
      </c>
      <c r="F9" s="39"/>
      <c r="G9" s="40">
        <f>+F9/E9</f>
        <v>0</v>
      </c>
    </row>
    <row r="10" spans="1:7" ht="60">
      <c r="A10" s="317" t="str">
        <f>+'Gestión Misional'!A14</f>
        <v>BRECHAS</v>
      </c>
      <c r="B10" s="36" t="str">
        <f>+'Gestión Misional'!H14</f>
        <v>Número de Instituciones de  Educación  Superior con oferta TYT  acompañadas mediante asistencia técnica 3.2.1</v>
      </c>
      <c r="C10" s="34">
        <f>+'Gestión Misional'!J14</f>
        <v>29</v>
      </c>
      <c r="D10">
        <f>+'Gestión Misional'!P14</f>
        <v>8</v>
      </c>
      <c r="E10" s="318">
        <f>+'Gestión Misional'!C14</f>
        <v>10305308504</v>
      </c>
      <c r="F10" s="320"/>
      <c r="G10" s="322">
        <f>+F10/E10</f>
        <v>0</v>
      </c>
    </row>
    <row r="11" spans="1:7" ht="15">
      <c r="A11" s="317"/>
      <c r="B11" t="str">
        <f>+'Gestión Misional'!H16</f>
        <v>Número de IES oficiales con oferta técnica profesional y tecnológica  apoyadas en procesos de calidad con fines de acreditación 3.2.2.2</v>
      </c>
      <c r="C11" s="34">
        <f>+'Gestión Misional'!J16</f>
        <v>29</v>
      </c>
      <c r="D11">
        <f>+'Gestión Misional'!P16</f>
        <v>8</v>
      </c>
      <c r="E11" s="319"/>
      <c r="F11" s="321"/>
      <c r="G11" s="323"/>
    </row>
    <row r="12" spans="1:5" ht="15">
      <c r="A12" s="317" t="str">
        <f>+'Gestión Misional'!A18</f>
        <v>CALIDAD</v>
      </c>
      <c r="B12" t="str">
        <f>+'Gestión Misional'!H18</f>
        <v>IES con acreditación de programas y acreditación institucional 5.3.2</v>
      </c>
      <c r="C12" s="34">
        <f>+'Gestión Misional'!J18</f>
        <v>60</v>
      </c>
      <c r="D12">
        <f>+'Gestión Misional'!P18</f>
        <v>0</v>
      </c>
      <c r="E12" s="318">
        <f>+'Gestión Misional'!C18</f>
        <v>67000000000</v>
      </c>
    </row>
    <row r="13" spans="1:5" ht="15">
      <c r="A13" s="317"/>
      <c r="B13" t="str">
        <f>+'Gestión Misional'!H19</f>
        <v>Porcentaje de avance en la metodología implementada para la estructuración de las cualificaciones en sectores económicos 5.8.1</v>
      </c>
      <c r="C13" s="42">
        <f>+'Gestión Misional'!J19</f>
        <v>0.6</v>
      </c>
      <c r="D13">
        <f>+'Gestión Misional'!P19</f>
        <v>0</v>
      </c>
      <c r="E13" s="324"/>
    </row>
    <row r="14" spans="1:5" ht="15">
      <c r="A14" t="str">
        <f>+'Gestión Misional'!A20</f>
        <v>PERTINENCIA</v>
      </c>
      <c r="B14" t="str">
        <f>+'Gestión Misional'!H20</f>
        <v>Número de docentes y estudiantes que realizaron movilidad internacional 5.7.1.1</v>
      </c>
      <c r="C14" s="34">
        <f>+'Gestión Misional'!J20</f>
        <v>54</v>
      </c>
      <c r="D14">
        <f>+'Gestión Misional'!P20</f>
        <v>52</v>
      </c>
      <c r="E14" s="324"/>
    </row>
    <row r="15" spans="2:5" ht="15">
      <c r="B15" t="str">
        <f>+'Gestión Misional'!H21</f>
        <v>Número de movilizaciones de docentes extranjeros 5.6.1.2</v>
      </c>
      <c r="C15" s="34">
        <f>+'Gestión Misional'!J21</f>
        <v>2</v>
      </c>
      <c r="D15">
        <f>+'Gestión Misional'!P21</f>
        <v>0</v>
      </c>
      <c r="E15" s="324"/>
    </row>
    <row r="16" spans="2:5" ht="15">
      <c r="B16" t="str">
        <f>+'Gestión Misional'!H23</f>
        <v>Número de IES acompañadas en el desarrollo de contenidos digitales, accceso abierto a conocimiento, (Recursos digitales abiertos y material E-Learning y B-Learning)  6.1.1.2</v>
      </c>
      <c r="C16" s="34">
        <f>+'Gestión Misional'!J23</f>
        <v>33</v>
      </c>
      <c r="D16">
        <f>+'Gestión Misional'!P23</f>
        <v>0</v>
      </c>
      <c r="E16" s="324"/>
    </row>
  </sheetData>
  <mergeCells count="6">
    <mergeCell ref="A10:A11"/>
    <mergeCell ref="E10:E11"/>
    <mergeCell ref="F10:F11"/>
    <mergeCell ref="G10:G11"/>
    <mergeCell ref="A12:A13"/>
    <mergeCell ref="E12:E1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election activeCell="A13" sqref="A13"/>
    </sheetView>
  </sheetViews>
  <sheetFormatPr defaultColWidth="11.421875" defaultRowHeight="15"/>
  <cols>
    <col min="1" max="1" width="31.421875" style="0" customWidth="1"/>
  </cols>
  <sheetData>
    <row r="1" spans="1:2" ht="15">
      <c r="A1" t="s">
        <v>156</v>
      </c>
      <c r="B1" t="s">
        <v>371</v>
      </c>
    </row>
    <row r="2" spans="1:2" ht="15">
      <c r="A2" t="s">
        <v>157</v>
      </c>
      <c r="B2" s="52" t="s">
        <v>379</v>
      </c>
    </row>
    <row r="3" spans="1:2" ht="15">
      <c r="A3" t="s">
        <v>158</v>
      </c>
      <c r="B3" t="s">
        <v>375</v>
      </c>
    </row>
    <row r="4" spans="1:2" ht="15">
      <c r="A4" t="s">
        <v>159</v>
      </c>
      <c r="B4" s="52" t="s">
        <v>380</v>
      </c>
    </row>
    <row r="5" spans="1:2" ht="15">
      <c r="A5" t="s">
        <v>160</v>
      </c>
      <c r="B5" s="52" t="s">
        <v>376</v>
      </c>
    </row>
    <row r="6" spans="1:2" ht="15">
      <c r="A6" t="s">
        <v>161</v>
      </c>
      <c r="B6" t="s">
        <v>377</v>
      </c>
    </row>
    <row r="7" spans="1:2" ht="15">
      <c r="A7" t="s">
        <v>162</v>
      </c>
      <c r="B7" t="s">
        <v>372</v>
      </c>
    </row>
    <row r="8" spans="1:2" ht="15">
      <c r="A8" t="s">
        <v>166</v>
      </c>
      <c r="B8" t="s">
        <v>373</v>
      </c>
    </row>
    <row r="9" spans="1:2" ht="15">
      <c r="A9" t="s">
        <v>192</v>
      </c>
      <c r="B9" s="51" t="s">
        <v>374</v>
      </c>
    </row>
    <row r="10" spans="1:2" ht="15">
      <c r="A10" t="s">
        <v>175</v>
      </c>
      <c r="B10" t="s">
        <v>378</v>
      </c>
    </row>
  </sheetData>
  <hyperlinks>
    <hyperlink ref="B5" r:id="rId1" display="mailto:cdantonio@itfip.edu.co;lvaquez@itfip.edu.co"/>
    <hyperlink ref="B2" r:id="rId2" display="mailto:steelenareta@gmail.com"/>
    <hyperlink ref="B4" r:id="rId3" display="mailto:planeacion@intenalco.edu.co"/>
  </hyperlinks>
  <printOptions/>
  <pageMargins left="0.7" right="0.7" top="0.75" bottom="0.75" header="0.3" footer="0.3"/>
  <pageSetup horizontalDpi="600" verticalDpi="600" orientation="portrait" paperSize="41"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julián</dc:creator>
  <cp:keywords/>
  <dc:description/>
  <cp:lastModifiedBy>Sandra Leidy Moreno Gonzalez</cp:lastModifiedBy>
  <cp:lastPrinted>2015-10-02T19:52:15Z</cp:lastPrinted>
  <dcterms:created xsi:type="dcterms:W3CDTF">2010-12-17T16:44:20Z</dcterms:created>
  <dcterms:modified xsi:type="dcterms:W3CDTF">2015-11-24T14:12:45Z</dcterms:modified>
  <cp:category/>
  <cp:version/>
  <cp:contentType/>
  <cp:contentStatus/>
</cp:coreProperties>
</file>